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/>
  </bookViews>
  <sheets>
    <sheet name="Bang tinh lai" sheetId="3" r:id="rId1"/>
  </sheets>
  <calcPr calcId="145621"/>
</workbook>
</file>

<file path=xl/calcChain.xml><?xml version="1.0" encoding="utf-8"?>
<calcChain xmlns="http://schemas.openxmlformats.org/spreadsheetml/2006/main">
  <c r="D26" i="3" l="1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B2" i="3" l="1"/>
  <c r="B3" i="3" s="1"/>
  <c r="D23" i="3" l="1"/>
  <c r="D24" i="3"/>
  <c r="D25" i="3"/>
  <c r="D20" i="3"/>
  <c r="D21" i="3"/>
  <c r="D22" i="3"/>
  <c r="D17" i="3"/>
  <c r="B9" i="3" s="1"/>
  <c r="D19" i="3"/>
  <c r="G17" i="3"/>
  <c r="D18" i="3"/>
  <c r="F17" i="3" l="1"/>
  <c r="E17" i="3" s="1"/>
  <c r="H17" i="3" s="1"/>
  <c r="G18" i="3" s="1"/>
  <c r="F18" i="3" s="1"/>
  <c r="E18" i="3" s="1"/>
  <c r="H18" i="3" s="1"/>
  <c r="G19" i="3" s="1"/>
  <c r="F19" i="3" s="1"/>
  <c r="E19" i="3" s="1"/>
  <c r="H19" i="3" s="1"/>
  <c r="G20" i="3" s="1"/>
  <c r="F20" i="3" l="1"/>
  <c r="E20" i="3" l="1"/>
  <c r="H20" i="3" s="1"/>
  <c r="G21" i="3" s="1"/>
  <c r="F21" i="3" l="1"/>
  <c r="E21" i="3" l="1"/>
  <c r="H21" i="3" s="1"/>
  <c r="G22" i="3" s="1"/>
  <c r="F22" i="3" l="1"/>
  <c r="E22" i="3" s="1"/>
  <c r="H22" i="3" s="1"/>
  <c r="G23" i="3" s="1"/>
  <c r="F23" i="3" l="1"/>
  <c r="E23" i="3" s="1"/>
  <c r="H23" i="3" s="1"/>
  <c r="G24" i="3" s="1"/>
  <c r="F24" i="3" l="1"/>
  <c r="E24" i="3" s="1"/>
  <c r="H24" i="3" s="1"/>
  <c r="G25" i="3" s="1"/>
  <c r="F25" i="3" l="1"/>
  <c r="E25" i="3" s="1"/>
  <c r="H25" i="3" s="1"/>
  <c r="G26" i="3" s="1"/>
  <c r="F26" i="3" l="1"/>
  <c r="E26" i="3" s="1"/>
  <c r="H26" i="3" s="1"/>
  <c r="G27" i="3" s="1"/>
  <c r="F27" i="3" l="1"/>
  <c r="E27" i="3" s="1"/>
  <c r="H27" i="3" s="1"/>
  <c r="G28" i="3" s="1"/>
  <c r="F28" i="3" l="1"/>
  <c r="E28" i="3" s="1"/>
  <c r="H28" i="3" s="1"/>
  <c r="G29" i="3" s="1"/>
  <c r="F29" i="3" l="1"/>
  <c r="E29" i="3" s="1"/>
  <c r="H29" i="3" s="1"/>
  <c r="G30" i="3" s="1"/>
  <c r="F30" i="3" l="1"/>
  <c r="E30" i="3" s="1"/>
  <c r="H30" i="3" s="1"/>
  <c r="G31" i="3" s="1"/>
  <c r="F31" i="3" l="1"/>
  <c r="E31" i="3" s="1"/>
  <c r="H31" i="3" s="1"/>
  <c r="G32" i="3" s="1"/>
  <c r="F32" i="3" l="1"/>
  <c r="E32" i="3" s="1"/>
  <c r="H32" i="3" s="1"/>
  <c r="G33" i="3" s="1"/>
  <c r="F33" i="3" l="1"/>
  <c r="E33" i="3" s="1"/>
  <c r="H33" i="3" s="1"/>
  <c r="G34" i="3" s="1"/>
  <c r="F34" i="3" l="1"/>
  <c r="E34" i="3" s="1"/>
  <c r="H34" i="3" s="1"/>
  <c r="G35" i="3" s="1"/>
  <c r="F35" i="3" l="1"/>
  <c r="E35" i="3" s="1"/>
  <c r="H35" i="3" s="1"/>
  <c r="G36" i="3" s="1"/>
  <c r="F36" i="3" l="1"/>
  <c r="E36" i="3" s="1"/>
  <c r="H36" i="3" s="1"/>
  <c r="G37" i="3" s="1"/>
  <c r="F37" i="3" l="1"/>
  <c r="E37" i="3" s="1"/>
  <c r="H37" i="3" s="1"/>
  <c r="G38" i="3" s="1"/>
  <c r="F38" i="3" l="1"/>
  <c r="E38" i="3" s="1"/>
  <c r="H38" i="3" s="1"/>
  <c r="G39" i="3" s="1"/>
  <c r="F39" i="3" l="1"/>
  <c r="E39" i="3" s="1"/>
  <c r="H39" i="3" s="1"/>
  <c r="G40" i="3" s="1"/>
  <c r="F40" i="3" l="1"/>
  <c r="E40" i="3" l="1"/>
  <c r="H40" i="3" s="1"/>
</calcChain>
</file>

<file path=xl/sharedStrings.xml><?xml version="1.0" encoding="utf-8"?>
<sst xmlns="http://schemas.openxmlformats.org/spreadsheetml/2006/main" count="21" uniqueCount="19">
  <si>
    <t>Khoản vay</t>
  </si>
  <si>
    <t>Giá sản phẩm</t>
  </si>
  <si>
    <t>Tổng tiền vay</t>
  </si>
  <si>
    <t>Trả trước</t>
  </si>
  <si>
    <t>Lãi suất cho vay</t>
  </si>
  <si>
    <t>% trả trước</t>
  </si>
  <si>
    <t>Số ngày tính lãi/năm</t>
  </si>
  <si>
    <t>Tổng tiền trả góp/tháng</t>
  </si>
  <si>
    <t>BẢNG TƯ VẤN CHO KHÁCH HÀNG VỀ SỐ TIỀN PHẢI TRẢ</t>
  </si>
  <si>
    <t>TH Khách hàng 1 năm</t>
  </si>
  <si>
    <t>số kỳ</t>
  </si>
  <si>
    <t>1 Tháng= 30 ngày</t>
  </si>
  <si>
    <t>Tiền góp</t>
  </si>
  <si>
    <t>Tiền gốc</t>
  </si>
  <si>
    <t>Tiền lãi</t>
  </si>
  <si>
    <t>Nợ gốc</t>
  </si>
  <si>
    <t>Nợ gốc còn lại</t>
  </si>
  <si>
    <t>Phí thẩm định</t>
  </si>
  <si>
    <t xml:space="preserve">Số tháng vay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</si>
</sst>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\ ;[$$-409]\-#,##0.00\ ;[$$-409]\-#\ ;@\ "/>
    <numFmt numFmtId="165" formatCode="[$$-409]#,##0.00;[Red]\-[$$-409]#,##0.00"/>
    <numFmt numFmtId="166" formatCode="0.0%"/>
    <numFmt numFmtId="167" formatCode="#,##0.00\ ;\-#,##0.00\ 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0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  <charset val="1"/>
    </font>
    <font>
      <sz val="11"/>
      <color indexed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/>
    <xf numFmtId="164" fontId="3" fillId="0" borderId="1" xfId="2" applyNumberFormat="1" applyFont="1" applyFill="1" applyBorder="1" applyAlignment="1" applyProtection="1"/>
    <xf numFmtId="0" fontId="4" fillId="0" borderId="0" xfId="0" applyFont="1"/>
    <xf numFmtId="165" fontId="3" fillId="2" borderId="0" xfId="0" applyNumberFormat="1" applyFont="1" applyFill="1"/>
    <xf numFmtId="0" fontId="3" fillId="0" borderId="0" xfId="0" applyFont="1"/>
    <xf numFmtId="10" fontId="3" fillId="0" borderId="0" xfId="0" applyNumberFormat="1" applyFont="1"/>
    <xf numFmtId="9" fontId="3" fillId="0" borderId="1" xfId="0" applyNumberFormat="1" applyFont="1" applyBorder="1"/>
    <xf numFmtId="165" fontId="3" fillId="0" borderId="0" xfId="0" applyNumberFormat="1" applyFont="1"/>
    <xf numFmtId="0" fontId="3" fillId="2" borderId="1" xfId="0" applyFont="1" applyFill="1" applyBorder="1"/>
    <xf numFmtId="0" fontId="3" fillId="0" borderId="1" xfId="0" applyFont="1" applyBorder="1"/>
    <xf numFmtId="0" fontId="2" fillId="0" borderId="0" xfId="0" applyFont="1" applyBorder="1"/>
    <xf numFmtId="15" fontId="3" fillId="0" borderId="0" xfId="0" applyNumberFormat="1" applyFont="1" applyBorder="1"/>
    <xf numFmtId="10" fontId="3" fillId="0" borderId="0" xfId="3" applyNumberFormat="1" applyFont="1"/>
    <xf numFmtId="0" fontId="7" fillId="0" borderId="0" xfId="0" applyFont="1"/>
    <xf numFmtId="166" fontId="7" fillId="0" borderId="0" xfId="3" applyNumberFormat="1" applyFont="1"/>
    <xf numFmtId="167" fontId="3" fillId="0" borderId="0" xfId="0" applyNumberFormat="1" applyFont="1"/>
    <xf numFmtId="0" fontId="8" fillId="0" borderId="5" xfId="0" applyFont="1" applyBorder="1" applyAlignment="1">
      <alignment horizontal="right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3" fillId="0" borderId="9" xfId="0" applyFont="1" applyBorder="1"/>
    <xf numFmtId="15" fontId="3" fillId="0" borderId="10" xfId="0" applyNumberFormat="1" applyFont="1" applyBorder="1"/>
    <xf numFmtId="0" fontId="3" fillId="0" borderId="11" xfId="0" applyFont="1" applyBorder="1"/>
    <xf numFmtId="167" fontId="3" fillId="0" borderId="11" xfId="1" applyNumberFormat="1" applyFont="1" applyBorder="1"/>
    <xf numFmtId="167" fontId="3" fillId="0" borderId="11" xfId="0" applyNumberFormat="1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3" fillId="0" borderId="13" xfId="0" applyFont="1" applyBorder="1"/>
    <xf numFmtId="15" fontId="3" fillId="0" borderId="14" xfId="0" applyNumberFormat="1" applyFont="1" applyBorder="1"/>
    <xf numFmtId="0" fontId="3" fillId="0" borderId="15" xfId="0" applyFont="1" applyBorder="1"/>
    <xf numFmtId="167" fontId="3" fillId="0" borderId="15" xfId="1" applyNumberFormat="1" applyFont="1" applyBorder="1"/>
    <xf numFmtId="167" fontId="3" fillId="0" borderId="15" xfId="0" applyNumberFormat="1" applyFont="1" applyBorder="1"/>
    <xf numFmtId="164" fontId="3" fillId="0" borderId="15" xfId="0" applyNumberFormat="1" applyFont="1" applyBorder="1"/>
    <xf numFmtId="164" fontId="3" fillId="0" borderId="16" xfId="0" applyNumberFormat="1" applyFont="1" applyBorder="1"/>
    <xf numFmtId="0" fontId="3" fillId="0" borderId="17" xfId="0" applyFont="1" applyBorder="1"/>
    <xf numFmtId="15" fontId="3" fillId="0" borderId="18" xfId="0" applyNumberFormat="1" applyFont="1" applyBorder="1"/>
    <xf numFmtId="0" fontId="3" fillId="0" borderId="19" xfId="0" applyFont="1" applyBorder="1"/>
    <xf numFmtId="167" fontId="3" fillId="0" borderId="19" xfId="1" applyNumberFormat="1" applyFont="1" applyBorder="1"/>
    <xf numFmtId="167" fontId="3" fillId="0" borderId="19" xfId="0" applyNumberFormat="1" applyFont="1" applyBorder="1"/>
    <xf numFmtId="164" fontId="3" fillId="0" borderId="19" xfId="0" applyNumberFormat="1" applyFont="1" applyBorder="1"/>
    <xf numFmtId="164" fontId="3" fillId="0" borderId="20" xfId="0" applyNumberFormat="1" applyFont="1" applyBorder="1"/>
    <xf numFmtId="10" fontId="3" fillId="3" borderId="1" xfId="0" applyNumberFormat="1" applyFont="1" applyFill="1" applyBorder="1"/>
    <xf numFmtId="9" fontId="3" fillId="3" borderId="1" xfId="0" applyNumberFormat="1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5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workbookViewId="0">
      <selection activeCell="B9" sqref="B9"/>
    </sheetView>
  </sheetViews>
  <sheetFormatPr defaultRowHeight="15" x14ac:dyDescent="0.25"/>
  <cols>
    <col min="1" max="1" width="23.28515625" style="5" bestFit="1" customWidth="1"/>
    <col min="2" max="2" width="14.140625" style="5" bestFit="1" customWidth="1"/>
    <col min="3" max="3" width="16.28515625" style="5" bestFit="1" customWidth="1"/>
    <col min="4" max="4" width="15.85546875" style="5" customWidth="1"/>
    <col min="5" max="5" width="15" style="5" customWidth="1"/>
    <col min="6" max="6" width="15.7109375" style="5" customWidth="1"/>
    <col min="7" max="7" width="14.5703125" style="5" bestFit="1" customWidth="1"/>
    <col min="8" max="8" width="13.42578125" style="5" bestFit="1" customWidth="1"/>
    <col min="9" max="16384" width="9.140625" style="5"/>
  </cols>
  <sheetData>
    <row r="2" spans="1:8" ht="15" customHeight="1" x14ac:dyDescent="0.25">
      <c r="A2" s="1" t="s">
        <v>0</v>
      </c>
      <c r="B2" s="2">
        <f>G2-G3</f>
        <v>5000000</v>
      </c>
      <c r="C2" s="47"/>
      <c r="D2" s="47"/>
      <c r="E2" s="47"/>
      <c r="F2" s="3" t="s">
        <v>1</v>
      </c>
      <c r="G2" s="4">
        <v>5000000</v>
      </c>
    </row>
    <row r="3" spans="1:8" ht="13.5" customHeight="1" x14ac:dyDescent="0.25">
      <c r="A3" s="1" t="s">
        <v>2</v>
      </c>
      <c r="B3" s="2">
        <f>B2*(1+B6)</f>
        <v>5050000</v>
      </c>
      <c r="C3" s="50"/>
      <c r="D3" s="51"/>
      <c r="E3" s="52"/>
      <c r="F3" s="3" t="s">
        <v>3</v>
      </c>
      <c r="G3" s="4">
        <v>0</v>
      </c>
      <c r="H3" s="6"/>
    </row>
    <row r="4" spans="1:8" ht="0.75" hidden="1" customHeight="1" x14ac:dyDescent="0.25">
      <c r="A4" s="1" t="s">
        <v>4</v>
      </c>
      <c r="B4" s="42">
        <v>1.08</v>
      </c>
      <c r="C4" s="53"/>
      <c r="D4" s="54"/>
      <c r="E4" s="55"/>
      <c r="F4" s="5" t="s">
        <v>5</v>
      </c>
      <c r="G4" s="6"/>
    </row>
    <row r="5" spans="1:8" hidden="1" x14ac:dyDescent="0.25">
      <c r="A5" s="1" t="s">
        <v>4</v>
      </c>
      <c r="B5" s="7">
        <v>0</v>
      </c>
      <c r="C5" s="47"/>
      <c r="D5" s="47"/>
      <c r="E5" s="47"/>
      <c r="F5" s="5" t="s">
        <v>3</v>
      </c>
      <c r="G5" s="8"/>
    </row>
    <row r="6" spans="1:8" ht="1.5" hidden="1" customHeight="1" x14ac:dyDescent="0.25">
      <c r="A6" s="1" t="s">
        <v>17</v>
      </c>
      <c r="B6" s="43">
        <v>0.01</v>
      </c>
      <c r="C6" s="47"/>
      <c r="D6" s="47"/>
      <c r="E6" s="47"/>
    </row>
    <row r="7" spans="1:8" x14ac:dyDescent="0.25">
      <c r="A7" s="1" t="s">
        <v>18</v>
      </c>
      <c r="B7" s="9">
        <v>6</v>
      </c>
      <c r="C7" s="47"/>
      <c r="D7" s="47"/>
      <c r="E7" s="47"/>
    </row>
    <row r="8" spans="1:8" hidden="1" x14ac:dyDescent="0.25">
      <c r="A8" s="1" t="s">
        <v>6</v>
      </c>
      <c r="B8" s="10">
        <v>360</v>
      </c>
      <c r="C8" s="47"/>
      <c r="D8" s="47"/>
      <c r="E8" s="47"/>
    </row>
    <row r="9" spans="1:8" x14ac:dyDescent="0.25">
      <c r="A9" s="1" t="s">
        <v>7</v>
      </c>
      <c r="B9" s="2">
        <f>D17</f>
        <v>1126000</v>
      </c>
      <c r="C9" s="47"/>
      <c r="D9" s="47"/>
      <c r="E9" s="47"/>
    </row>
    <row r="10" spans="1:8" ht="2.25" hidden="1" customHeight="1" x14ac:dyDescent="0.25">
      <c r="A10" s="1"/>
      <c r="B10" s="2">
        <v>0</v>
      </c>
      <c r="C10" s="47"/>
      <c r="D10" s="47"/>
      <c r="E10" s="47"/>
    </row>
    <row r="11" spans="1:8" hidden="1" x14ac:dyDescent="0.25">
      <c r="A11" s="1"/>
      <c r="B11" s="2">
        <v>0</v>
      </c>
      <c r="C11" s="47"/>
      <c r="D11" s="47"/>
      <c r="E11" s="47"/>
    </row>
    <row r="12" spans="1:8" hidden="1" x14ac:dyDescent="0.25">
      <c r="A12" s="11"/>
      <c r="B12" s="12"/>
      <c r="C12" s="48"/>
      <c r="D12" s="48"/>
      <c r="F12" s="13"/>
    </row>
    <row r="13" spans="1:8" x14ac:dyDescent="0.25">
      <c r="A13" s="49" t="s">
        <v>8</v>
      </c>
      <c r="B13" s="49"/>
      <c r="C13" s="49"/>
      <c r="D13" s="49"/>
      <c r="E13" s="49"/>
      <c r="F13" s="49"/>
      <c r="G13" s="49"/>
      <c r="H13" s="49"/>
    </row>
    <row r="14" spans="1:8" x14ac:dyDescent="0.25">
      <c r="A14" s="44" t="s">
        <v>9</v>
      </c>
      <c r="B14" s="44"/>
      <c r="C14" s="44"/>
      <c r="D14" s="44"/>
      <c r="E14" s="44"/>
      <c r="F14" s="44"/>
      <c r="G14" s="44"/>
      <c r="H14" s="44"/>
    </row>
    <row r="15" spans="1:8" ht="15.75" thickBot="1" x14ac:dyDescent="0.3">
      <c r="A15" s="14"/>
      <c r="B15" s="14"/>
      <c r="C15" s="15"/>
      <c r="F15" s="16"/>
    </row>
    <row r="16" spans="1:8" ht="15.75" thickBot="1" x14ac:dyDescent="0.3">
      <c r="A16" s="17" t="s">
        <v>10</v>
      </c>
      <c r="B16" s="18"/>
      <c r="C16" s="19" t="s">
        <v>11</v>
      </c>
      <c r="D16" s="19" t="s">
        <v>12</v>
      </c>
      <c r="E16" s="19" t="s">
        <v>13</v>
      </c>
      <c r="F16" s="19" t="s">
        <v>14</v>
      </c>
      <c r="G16" s="19" t="s">
        <v>15</v>
      </c>
      <c r="H16" s="20" t="s">
        <v>16</v>
      </c>
    </row>
    <row r="17" spans="1:8" x14ac:dyDescent="0.25">
      <c r="A17" s="21">
        <v>1</v>
      </c>
      <c r="B17" s="22"/>
      <c r="C17" s="23">
        <v>30</v>
      </c>
      <c r="D17" s="24">
        <f t="shared" ref="D17:D40" si="0">ROUNDUP(IF(A17&lt;=$B$7,-PMT(($B$4/$B$8*$B$8)/12,$B$7,$B$3),0),-3)</f>
        <v>1126000</v>
      </c>
      <c r="E17" s="25">
        <f t="shared" ref="E17:E40" si="1">D17-F17</f>
        <v>671500</v>
      </c>
      <c r="F17" s="25">
        <f t="shared" ref="F17:F40" si="2">ROUNDUP($B$4/$B$8*C17*G17,0)</f>
        <v>454500</v>
      </c>
      <c r="G17" s="26">
        <f>B3</f>
        <v>5050000</v>
      </c>
      <c r="H17" s="27">
        <f t="shared" ref="H17:H40" si="3">IF((G17-E17)&lt;=0,0,G17-E17)</f>
        <v>4378500</v>
      </c>
    </row>
    <row r="18" spans="1:8" x14ac:dyDescent="0.25">
      <c r="A18" s="28">
        <v>2</v>
      </c>
      <c r="B18" s="29"/>
      <c r="C18" s="30">
        <v>30</v>
      </c>
      <c r="D18" s="31">
        <f t="shared" si="0"/>
        <v>1126000</v>
      </c>
      <c r="E18" s="32">
        <f t="shared" si="1"/>
        <v>731935</v>
      </c>
      <c r="F18" s="32">
        <f t="shared" si="2"/>
        <v>394065</v>
      </c>
      <c r="G18" s="33">
        <f t="shared" ref="G18:G40" si="4">IF(H17&lt;=0.02*$B$3,0,H17)</f>
        <v>4378500</v>
      </c>
      <c r="H18" s="34">
        <f t="shared" si="3"/>
        <v>3646565</v>
      </c>
    </row>
    <row r="19" spans="1:8" x14ac:dyDescent="0.25">
      <c r="A19" s="28">
        <v>3</v>
      </c>
      <c r="B19" s="29"/>
      <c r="C19" s="30">
        <v>30</v>
      </c>
      <c r="D19" s="31">
        <f t="shared" si="0"/>
        <v>1126000</v>
      </c>
      <c r="E19" s="32">
        <f t="shared" si="1"/>
        <v>797809</v>
      </c>
      <c r="F19" s="32">
        <f t="shared" si="2"/>
        <v>328191</v>
      </c>
      <c r="G19" s="33">
        <f t="shared" si="4"/>
        <v>3646565</v>
      </c>
      <c r="H19" s="34">
        <f t="shared" si="3"/>
        <v>2848756</v>
      </c>
    </row>
    <row r="20" spans="1:8" x14ac:dyDescent="0.25">
      <c r="A20" s="28">
        <v>4</v>
      </c>
      <c r="B20" s="29"/>
      <c r="C20" s="30">
        <v>30</v>
      </c>
      <c r="D20" s="31">
        <f t="shared" si="0"/>
        <v>1126000</v>
      </c>
      <c r="E20" s="32">
        <f t="shared" si="1"/>
        <v>869611</v>
      </c>
      <c r="F20" s="32">
        <f t="shared" si="2"/>
        <v>256389</v>
      </c>
      <c r="G20" s="33">
        <f t="shared" si="4"/>
        <v>2848756</v>
      </c>
      <c r="H20" s="34">
        <f t="shared" si="3"/>
        <v>1979145</v>
      </c>
    </row>
    <row r="21" spans="1:8" x14ac:dyDescent="0.25">
      <c r="A21" s="28">
        <v>5</v>
      </c>
      <c r="B21" s="29"/>
      <c r="C21" s="30">
        <v>30</v>
      </c>
      <c r="D21" s="31">
        <f t="shared" si="0"/>
        <v>1126000</v>
      </c>
      <c r="E21" s="32">
        <f t="shared" si="1"/>
        <v>947876</v>
      </c>
      <c r="F21" s="32">
        <f t="shared" si="2"/>
        <v>178124</v>
      </c>
      <c r="G21" s="33">
        <f t="shared" si="4"/>
        <v>1979145</v>
      </c>
      <c r="H21" s="34">
        <f t="shared" si="3"/>
        <v>1031269</v>
      </c>
    </row>
    <row r="22" spans="1:8" x14ac:dyDescent="0.25">
      <c r="A22" s="28">
        <v>6</v>
      </c>
      <c r="B22" s="29"/>
      <c r="C22" s="30">
        <v>30</v>
      </c>
      <c r="D22" s="31">
        <f t="shared" si="0"/>
        <v>1126000</v>
      </c>
      <c r="E22" s="32">
        <f t="shared" si="1"/>
        <v>1033185</v>
      </c>
      <c r="F22" s="32">
        <f t="shared" si="2"/>
        <v>92815</v>
      </c>
      <c r="G22" s="33">
        <f t="shared" si="4"/>
        <v>1031269</v>
      </c>
      <c r="H22" s="34">
        <f t="shared" si="3"/>
        <v>0</v>
      </c>
    </row>
    <row r="23" spans="1:8" x14ac:dyDescent="0.25">
      <c r="A23" s="28">
        <v>7</v>
      </c>
      <c r="B23" s="29"/>
      <c r="C23" s="30">
        <v>30</v>
      </c>
      <c r="D23" s="31">
        <f t="shared" si="0"/>
        <v>0</v>
      </c>
      <c r="E23" s="32">
        <f t="shared" si="1"/>
        <v>0</v>
      </c>
      <c r="F23" s="32">
        <f t="shared" si="2"/>
        <v>0</v>
      </c>
      <c r="G23" s="33">
        <f t="shared" si="4"/>
        <v>0</v>
      </c>
      <c r="H23" s="34">
        <f t="shared" si="3"/>
        <v>0</v>
      </c>
    </row>
    <row r="24" spans="1:8" x14ac:dyDescent="0.25">
      <c r="A24" s="28">
        <v>8</v>
      </c>
      <c r="B24" s="29"/>
      <c r="C24" s="30">
        <v>30</v>
      </c>
      <c r="D24" s="31">
        <f t="shared" si="0"/>
        <v>0</v>
      </c>
      <c r="E24" s="32">
        <f t="shared" si="1"/>
        <v>0</v>
      </c>
      <c r="F24" s="32">
        <f t="shared" si="2"/>
        <v>0</v>
      </c>
      <c r="G24" s="33">
        <f t="shared" si="4"/>
        <v>0</v>
      </c>
      <c r="H24" s="34">
        <f t="shared" si="3"/>
        <v>0</v>
      </c>
    </row>
    <row r="25" spans="1:8" x14ac:dyDescent="0.25">
      <c r="A25" s="28">
        <v>9</v>
      </c>
      <c r="B25" s="29"/>
      <c r="C25" s="30">
        <v>30</v>
      </c>
      <c r="D25" s="31">
        <f t="shared" si="0"/>
        <v>0</v>
      </c>
      <c r="E25" s="32">
        <f t="shared" si="1"/>
        <v>0</v>
      </c>
      <c r="F25" s="32">
        <f t="shared" si="2"/>
        <v>0</v>
      </c>
      <c r="G25" s="33">
        <f t="shared" si="4"/>
        <v>0</v>
      </c>
      <c r="H25" s="34">
        <f t="shared" si="3"/>
        <v>0</v>
      </c>
    </row>
    <row r="26" spans="1:8" x14ac:dyDescent="0.25">
      <c r="A26" s="28">
        <v>10</v>
      </c>
      <c r="B26" s="29"/>
      <c r="C26" s="30">
        <v>30</v>
      </c>
      <c r="D26" s="31">
        <f t="shared" si="0"/>
        <v>0</v>
      </c>
      <c r="E26" s="32">
        <f t="shared" si="1"/>
        <v>0</v>
      </c>
      <c r="F26" s="32">
        <f t="shared" si="2"/>
        <v>0</v>
      </c>
      <c r="G26" s="33">
        <f t="shared" si="4"/>
        <v>0</v>
      </c>
      <c r="H26" s="34">
        <f t="shared" si="3"/>
        <v>0</v>
      </c>
    </row>
    <row r="27" spans="1:8" x14ac:dyDescent="0.25">
      <c r="A27" s="28">
        <v>11</v>
      </c>
      <c r="B27" s="29"/>
      <c r="C27" s="30">
        <v>30</v>
      </c>
      <c r="D27" s="31">
        <f t="shared" si="0"/>
        <v>0</v>
      </c>
      <c r="E27" s="32">
        <f t="shared" si="1"/>
        <v>0</v>
      </c>
      <c r="F27" s="32">
        <f t="shared" si="2"/>
        <v>0</v>
      </c>
      <c r="G27" s="33">
        <f t="shared" si="4"/>
        <v>0</v>
      </c>
      <c r="H27" s="34">
        <f t="shared" si="3"/>
        <v>0</v>
      </c>
    </row>
    <row r="28" spans="1:8" x14ac:dyDescent="0.25">
      <c r="A28" s="28">
        <v>12</v>
      </c>
      <c r="B28" s="29"/>
      <c r="C28" s="30">
        <v>30</v>
      </c>
      <c r="D28" s="31">
        <f t="shared" si="0"/>
        <v>0</v>
      </c>
      <c r="E28" s="32">
        <f t="shared" si="1"/>
        <v>0</v>
      </c>
      <c r="F28" s="32">
        <f t="shared" si="2"/>
        <v>0</v>
      </c>
      <c r="G28" s="33">
        <f t="shared" si="4"/>
        <v>0</v>
      </c>
      <c r="H28" s="34">
        <f t="shared" si="3"/>
        <v>0</v>
      </c>
    </row>
    <row r="29" spans="1:8" x14ac:dyDescent="0.25">
      <c r="A29" s="28">
        <v>13</v>
      </c>
      <c r="B29" s="29"/>
      <c r="C29" s="30">
        <v>30</v>
      </c>
      <c r="D29" s="31">
        <f t="shared" si="0"/>
        <v>0</v>
      </c>
      <c r="E29" s="32">
        <f t="shared" si="1"/>
        <v>0</v>
      </c>
      <c r="F29" s="32">
        <f t="shared" si="2"/>
        <v>0</v>
      </c>
      <c r="G29" s="33">
        <f t="shared" si="4"/>
        <v>0</v>
      </c>
      <c r="H29" s="34">
        <f t="shared" si="3"/>
        <v>0</v>
      </c>
    </row>
    <row r="30" spans="1:8" x14ac:dyDescent="0.25">
      <c r="A30" s="28">
        <v>14</v>
      </c>
      <c r="B30" s="29"/>
      <c r="C30" s="30">
        <v>30</v>
      </c>
      <c r="D30" s="31">
        <f t="shared" si="0"/>
        <v>0</v>
      </c>
      <c r="E30" s="32">
        <f t="shared" si="1"/>
        <v>0</v>
      </c>
      <c r="F30" s="32">
        <f t="shared" si="2"/>
        <v>0</v>
      </c>
      <c r="G30" s="33">
        <f t="shared" si="4"/>
        <v>0</v>
      </c>
      <c r="H30" s="34">
        <f t="shared" si="3"/>
        <v>0</v>
      </c>
    </row>
    <row r="31" spans="1:8" x14ac:dyDescent="0.25">
      <c r="A31" s="28">
        <v>15</v>
      </c>
      <c r="B31" s="29"/>
      <c r="C31" s="30">
        <v>30</v>
      </c>
      <c r="D31" s="31">
        <f t="shared" si="0"/>
        <v>0</v>
      </c>
      <c r="E31" s="32">
        <f t="shared" si="1"/>
        <v>0</v>
      </c>
      <c r="F31" s="32">
        <f t="shared" si="2"/>
        <v>0</v>
      </c>
      <c r="G31" s="33">
        <f t="shared" si="4"/>
        <v>0</v>
      </c>
      <c r="H31" s="34">
        <f t="shared" si="3"/>
        <v>0</v>
      </c>
    </row>
    <row r="32" spans="1:8" x14ac:dyDescent="0.25">
      <c r="A32" s="28">
        <v>16</v>
      </c>
      <c r="B32" s="29"/>
      <c r="C32" s="30">
        <v>30</v>
      </c>
      <c r="D32" s="31">
        <f t="shared" si="0"/>
        <v>0</v>
      </c>
      <c r="E32" s="32">
        <f t="shared" si="1"/>
        <v>0</v>
      </c>
      <c r="F32" s="32">
        <f t="shared" si="2"/>
        <v>0</v>
      </c>
      <c r="G32" s="33">
        <f t="shared" si="4"/>
        <v>0</v>
      </c>
      <c r="H32" s="34">
        <f t="shared" si="3"/>
        <v>0</v>
      </c>
    </row>
    <row r="33" spans="1:8" x14ac:dyDescent="0.25">
      <c r="A33" s="28">
        <v>17</v>
      </c>
      <c r="B33" s="29"/>
      <c r="C33" s="30">
        <v>30</v>
      </c>
      <c r="D33" s="31">
        <f t="shared" si="0"/>
        <v>0</v>
      </c>
      <c r="E33" s="32">
        <f t="shared" si="1"/>
        <v>0</v>
      </c>
      <c r="F33" s="32">
        <f t="shared" si="2"/>
        <v>0</v>
      </c>
      <c r="G33" s="33">
        <f t="shared" si="4"/>
        <v>0</v>
      </c>
      <c r="H33" s="34">
        <f t="shared" si="3"/>
        <v>0</v>
      </c>
    </row>
    <row r="34" spans="1:8" x14ac:dyDescent="0.25">
      <c r="A34" s="28">
        <v>18</v>
      </c>
      <c r="B34" s="29"/>
      <c r="C34" s="30">
        <v>30</v>
      </c>
      <c r="D34" s="31">
        <f t="shared" si="0"/>
        <v>0</v>
      </c>
      <c r="E34" s="32">
        <f t="shared" si="1"/>
        <v>0</v>
      </c>
      <c r="F34" s="32">
        <f t="shared" si="2"/>
        <v>0</v>
      </c>
      <c r="G34" s="33">
        <f t="shared" si="4"/>
        <v>0</v>
      </c>
      <c r="H34" s="34">
        <f t="shared" si="3"/>
        <v>0</v>
      </c>
    </row>
    <row r="35" spans="1:8" x14ac:dyDescent="0.25">
      <c r="A35" s="28">
        <v>19</v>
      </c>
      <c r="B35" s="29"/>
      <c r="C35" s="30">
        <v>30</v>
      </c>
      <c r="D35" s="31">
        <f t="shared" si="0"/>
        <v>0</v>
      </c>
      <c r="E35" s="32">
        <f t="shared" si="1"/>
        <v>0</v>
      </c>
      <c r="F35" s="32">
        <f t="shared" si="2"/>
        <v>0</v>
      </c>
      <c r="G35" s="33">
        <f t="shared" si="4"/>
        <v>0</v>
      </c>
      <c r="H35" s="34">
        <f t="shared" si="3"/>
        <v>0</v>
      </c>
    </row>
    <row r="36" spans="1:8" x14ac:dyDescent="0.25">
      <c r="A36" s="28">
        <v>20</v>
      </c>
      <c r="B36" s="29"/>
      <c r="C36" s="30">
        <v>30</v>
      </c>
      <c r="D36" s="31">
        <f t="shared" si="0"/>
        <v>0</v>
      </c>
      <c r="E36" s="32">
        <f t="shared" si="1"/>
        <v>0</v>
      </c>
      <c r="F36" s="32">
        <f t="shared" si="2"/>
        <v>0</v>
      </c>
      <c r="G36" s="33">
        <f t="shared" si="4"/>
        <v>0</v>
      </c>
      <c r="H36" s="34">
        <f t="shared" si="3"/>
        <v>0</v>
      </c>
    </row>
    <row r="37" spans="1:8" x14ac:dyDescent="0.25">
      <c r="A37" s="28">
        <v>21</v>
      </c>
      <c r="B37" s="29"/>
      <c r="C37" s="30">
        <v>30</v>
      </c>
      <c r="D37" s="31">
        <f t="shared" si="0"/>
        <v>0</v>
      </c>
      <c r="E37" s="32">
        <f t="shared" si="1"/>
        <v>0</v>
      </c>
      <c r="F37" s="32">
        <f t="shared" si="2"/>
        <v>0</v>
      </c>
      <c r="G37" s="33">
        <f t="shared" si="4"/>
        <v>0</v>
      </c>
      <c r="H37" s="34">
        <f t="shared" si="3"/>
        <v>0</v>
      </c>
    </row>
    <row r="38" spans="1:8" x14ac:dyDescent="0.25">
      <c r="A38" s="28">
        <v>22</v>
      </c>
      <c r="B38" s="29"/>
      <c r="C38" s="30">
        <v>30</v>
      </c>
      <c r="D38" s="31">
        <f t="shared" si="0"/>
        <v>0</v>
      </c>
      <c r="E38" s="32">
        <f t="shared" si="1"/>
        <v>0</v>
      </c>
      <c r="F38" s="32">
        <f t="shared" si="2"/>
        <v>0</v>
      </c>
      <c r="G38" s="33">
        <f t="shared" si="4"/>
        <v>0</v>
      </c>
      <c r="H38" s="34">
        <f t="shared" si="3"/>
        <v>0</v>
      </c>
    </row>
    <row r="39" spans="1:8" x14ac:dyDescent="0.25">
      <c r="A39" s="28">
        <v>23</v>
      </c>
      <c r="B39" s="29"/>
      <c r="C39" s="30">
        <v>30</v>
      </c>
      <c r="D39" s="31">
        <f t="shared" si="0"/>
        <v>0</v>
      </c>
      <c r="E39" s="32">
        <f t="shared" si="1"/>
        <v>0</v>
      </c>
      <c r="F39" s="32">
        <f t="shared" si="2"/>
        <v>0</v>
      </c>
      <c r="G39" s="33">
        <f t="shared" si="4"/>
        <v>0</v>
      </c>
      <c r="H39" s="34">
        <f t="shared" si="3"/>
        <v>0</v>
      </c>
    </row>
    <row r="40" spans="1:8" ht="15.75" thickBot="1" x14ac:dyDescent="0.3">
      <c r="A40" s="35">
        <v>24</v>
      </c>
      <c r="B40" s="36"/>
      <c r="C40" s="37">
        <v>30</v>
      </c>
      <c r="D40" s="38">
        <f t="shared" si="0"/>
        <v>0</v>
      </c>
      <c r="E40" s="39">
        <f t="shared" si="1"/>
        <v>0</v>
      </c>
      <c r="F40" s="39">
        <f t="shared" si="2"/>
        <v>0</v>
      </c>
      <c r="G40" s="40">
        <f t="shared" si="4"/>
        <v>0</v>
      </c>
      <c r="H40" s="41">
        <f t="shared" si="3"/>
        <v>0</v>
      </c>
    </row>
    <row r="42" spans="1:8" x14ac:dyDescent="0.25">
      <c r="A42" s="45"/>
      <c r="B42" s="45"/>
      <c r="C42" s="45"/>
      <c r="D42" s="45"/>
      <c r="E42" s="45"/>
      <c r="F42" s="45"/>
      <c r="G42" s="45"/>
      <c r="H42" s="45"/>
    </row>
    <row r="44" spans="1:8" x14ac:dyDescent="0.25">
      <c r="A44" s="46"/>
      <c r="B44" s="46"/>
      <c r="C44" s="46"/>
      <c r="D44" s="46"/>
      <c r="E44" s="46"/>
      <c r="F44" s="46"/>
      <c r="G44" s="46"/>
      <c r="H44" s="46"/>
    </row>
  </sheetData>
  <mergeCells count="15">
    <mergeCell ref="C7:E7"/>
    <mergeCell ref="C2:E2"/>
    <mergeCell ref="C3:E3"/>
    <mergeCell ref="C4:E4"/>
    <mergeCell ref="C5:E5"/>
    <mergeCell ref="C6:E6"/>
    <mergeCell ref="A14:H14"/>
    <mergeCell ref="A42:H42"/>
    <mergeCell ref="A44:H44"/>
    <mergeCell ref="C8:E8"/>
    <mergeCell ref="C9:E9"/>
    <mergeCell ref="C10:E10"/>
    <mergeCell ref="C11:E11"/>
    <mergeCell ref="C12:D12"/>
    <mergeCell ref="A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 tinh lai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 Hien</dc:creator>
  <cp:lastModifiedBy>User</cp:lastModifiedBy>
  <dcterms:created xsi:type="dcterms:W3CDTF">2017-07-06T06:26:38Z</dcterms:created>
  <dcterms:modified xsi:type="dcterms:W3CDTF">2018-07-06T10:47:26Z</dcterms:modified>
</cp:coreProperties>
</file>