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mc:AlternateContent xmlns:mc="http://schemas.openxmlformats.org/markup-compatibility/2006">
    <mc:Choice Requires="x15">
      <x15ac:absPath xmlns:x15ac="http://schemas.microsoft.com/office/spreadsheetml/2010/11/ac" url="/Users/apple/Documents/ORDERTQ.VN/"/>
    </mc:Choice>
  </mc:AlternateContent>
  <workbookProtection workbookPassword="9BA5" lockStructure="1"/>
  <bookViews>
    <workbookView xWindow="0" yWindow="460" windowWidth="28800" windowHeight="15940" tabRatio="500"/>
  </bookViews>
  <sheets>
    <sheet name="Mẫu  đặt hàng 2017" sheetId="1" r:id="rId1"/>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5" i="1" l="1"/>
  <c r="K3" i="1"/>
  <c r="K2" i="1"/>
  <c r="K47" i="1"/>
  <c r="I47" i="1"/>
  <c r="G47" i="1"/>
  <c r="K6" i="1"/>
  <c r="K7" i="1"/>
  <c r="L7" i="1"/>
  <c r="L6" i="1"/>
  <c r="L5" i="1"/>
  <c r="I29" i="1"/>
  <c r="I30" i="1"/>
  <c r="I31" i="1"/>
  <c r="I32" i="1"/>
  <c r="I33" i="1"/>
  <c r="I34" i="1"/>
  <c r="I35" i="1"/>
  <c r="I36" i="1"/>
  <c r="I37" i="1"/>
  <c r="I38" i="1"/>
  <c r="I39" i="1"/>
  <c r="I40" i="1"/>
  <c r="I41" i="1"/>
  <c r="I42" i="1"/>
  <c r="I43" i="1"/>
  <c r="I44" i="1"/>
  <c r="I45" i="1"/>
  <c r="I46" i="1"/>
  <c r="I28" i="1"/>
  <c r="K8" i="1"/>
  <c r="L8" i="1"/>
  <c r="L3" i="1"/>
  <c r="L4" i="1"/>
  <c r="L2" i="1"/>
</calcChain>
</file>

<file path=xl/comments1.xml><?xml version="1.0" encoding="utf-8"?>
<comments xmlns="http://schemas.openxmlformats.org/spreadsheetml/2006/main">
  <authors>
    <author>Author</author>
  </authors>
  <commentList>
    <comment ref="I4" authorId="0">
      <text>
        <r>
          <rPr>
            <sz val="9"/>
            <color indexed="81"/>
            <rFont val="Tahoma"/>
            <family val="2"/>
          </rPr>
          <t xml:space="preserve">Chi tiết cước vận chuyển TQ- VN quý khách hàng có thể xem chi tiết tại địa chỉ website: www.ordertq.vn
</t>
        </r>
      </text>
    </comment>
    <comment ref="I6" authorId="0">
      <text>
        <r>
          <rPr>
            <b/>
            <sz val="9"/>
            <color indexed="81"/>
            <rFont val="Tahoma"/>
            <family val="2"/>
          </rPr>
          <t xml:space="preserve">Chưa tính vận chuyển VN do chưa cân đo chính xác về trọng lượng ( Về Việt Nam cân rồi báo giá khách hàng)
</t>
        </r>
        <r>
          <rPr>
            <sz val="9"/>
            <color indexed="81"/>
            <rFont val="Tahoma"/>
            <family val="2"/>
          </rPr>
          <t xml:space="preserve">
</t>
        </r>
      </text>
    </comment>
  </commentList>
</comments>
</file>

<file path=xl/sharedStrings.xml><?xml version="1.0" encoding="utf-8"?>
<sst xmlns="http://schemas.openxmlformats.org/spreadsheetml/2006/main" count="67" uniqueCount="62">
  <si>
    <t>CÔNG TY CỔ PHẦN ĐẦU TƯ QUỐC TẾ HỒNG HÂN</t>
  </si>
  <si>
    <t>Tên khách hàng</t>
  </si>
  <si>
    <t>Số điện thoại</t>
  </si>
  <si>
    <t>Địa chỉ Email</t>
  </si>
  <si>
    <t>Địa chỉ liên hệ</t>
  </si>
  <si>
    <t>Tỷ giá</t>
  </si>
  <si>
    <t>Phí Dịch vụ</t>
  </si>
  <si>
    <t>MNV</t>
  </si>
  <si>
    <t>SĐT</t>
  </si>
  <si>
    <t>Ngày đặt đơn hàng</t>
  </si>
  <si>
    <t>Và nhận tiền bằng các tài khoản sau:</t>
  </si>
  <si>
    <t>STT/shop</t>
  </si>
  <si>
    <t>STT</t>
  </si>
  <si>
    <t>Shop</t>
  </si>
  <si>
    <t>Link sản phẩm</t>
  </si>
  <si>
    <t>Chi tiết sản phẩm</t>
  </si>
  <si>
    <t>Size (model)</t>
  </si>
  <si>
    <t>Số lượng</t>
  </si>
  <si>
    <t>Đơn giá (tệ)</t>
  </si>
  <si>
    <t>Thành tiền (tệ)</t>
  </si>
  <si>
    <t>Ghi chú của khách hàng</t>
  </si>
  <si>
    <t>Ship TQ (tệ)</t>
  </si>
  <si>
    <t>SHOP 1</t>
  </si>
  <si>
    <t>SHOP 2</t>
  </si>
  <si>
    <t>SHOP 3</t>
  </si>
  <si>
    <t>SHOP 4</t>
  </si>
  <si>
    <t>CNY</t>
    <phoneticPr fontId="0" type="noConversion"/>
  </si>
  <si>
    <t>VND</t>
    <phoneticPr fontId="0" type="noConversion"/>
  </si>
  <si>
    <t>Tiền hàng</t>
  </si>
  <si>
    <t>Ship TQ</t>
    <phoneticPr fontId="0" type="noConversion"/>
  </si>
  <si>
    <t>Phí vận chuyển về HN</t>
  </si>
  <si>
    <t>Phí dịch vụ</t>
    <phoneticPr fontId="0" type="noConversion"/>
  </si>
  <si>
    <t xml:space="preserve">Tổng tiền </t>
  </si>
  <si>
    <t>Đã thanh toán</t>
  </si>
  <si>
    <t>Cần thanh toàn còn lại</t>
    <phoneticPr fontId="1" type="noConversion"/>
  </si>
  <si>
    <r>
      <t xml:space="preserve">Sau khi thanh toán tiền vào TK , quý khách nhắn tin tới số Kế toán </t>
    </r>
    <r>
      <rPr>
        <b/>
        <sz val="14"/>
        <color rgb="FFFF0000"/>
        <rFont val="Times New Roman"/>
      </rPr>
      <t xml:space="preserve">0986449252 </t>
    </r>
    <r>
      <rPr>
        <sz val="12"/>
        <color theme="1"/>
        <rFont val="Times New Roman"/>
      </rPr>
      <t>để xác nhận với nội dung</t>
    </r>
  </si>
  <si>
    <t>Quý KH lưu ý:</t>
  </si>
  <si>
    <r>
      <t xml:space="preserve">Công ty chúng tôi chỉ tiếp nhận đơn đặt hàng tại hai địa chỉ email: </t>
    </r>
    <r>
      <rPr>
        <b/>
        <sz val="14"/>
        <color rgb="FFFF0000"/>
        <rFont val="Times New Roman"/>
      </rPr>
      <t>honghan.hangphan@gmail.com / canh.nguyen791@gmail.com</t>
    </r>
  </si>
  <si>
    <t>19022161591666</t>
  </si>
  <si>
    <t>108000635745</t>
  </si>
  <si>
    <t>22010000608762</t>
  </si>
  <si>
    <t>PHAN THI HANG</t>
  </si>
  <si>
    <t>Cập nhật tại đây - Click</t>
  </si>
  <si>
    <t>Chi tiết tại đây - Click</t>
  </si>
  <si>
    <t>NGÂN HÀNG</t>
  </si>
  <si>
    <t>SỐ TÀI KHOẢN</t>
  </si>
  <si>
    <t>CHỦ TÀI KHOẢN</t>
  </si>
  <si>
    <t>Techombank - Ngân hàng CP Kỹ Thương Việt Nam - CN Hà Tây</t>
  </si>
  <si>
    <t>Agribank - Ngân hàng ĐT &amp; PT Nông Thôn Việt Nam - CN Hà Tây</t>
  </si>
  <si>
    <t>BIDV - Ngân hàng Đầu tư &amp; Phát Triển Việt Nam - CN Hà Tây</t>
  </si>
  <si>
    <t>Vietinbank - Ngân hàng TMCP Công thương Việt Nam - CN Hà Nội</t>
  </si>
  <si>
    <t>VCB - Ngân hàng CP Ngoại Thương Việt Nam - CN Thành Công</t>
  </si>
  <si>
    <r>
      <t>(</t>
    </r>
    <r>
      <rPr>
        <b/>
        <i/>
        <sz val="12"/>
        <color rgb="FFC00000"/>
        <rFont val="Times New Roman"/>
      </rPr>
      <t>Số tiền chuyển khoản</t>
    </r>
    <r>
      <rPr>
        <b/>
        <sz val="12"/>
        <color theme="1"/>
        <rFont val="Times New Roman"/>
      </rPr>
      <t>) - (</t>
    </r>
    <r>
      <rPr>
        <b/>
        <i/>
        <sz val="12"/>
        <color rgb="FFC00000"/>
        <rFont val="Times New Roman"/>
      </rPr>
      <t>Email đặt hàng</t>
    </r>
    <r>
      <rPr>
        <b/>
        <sz val="12"/>
        <color theme="5" tint="-0.499984740745262"/>
        <rFont val="Times New Roman"/>
      </rPr>
      <t xml:space="preserve">) </t>
    </r>
    <r>
      <rPr>
        <b/>
        <sz val="12"/>
        <color theme="1"/>
        <rFont val="Times New Roman"/>
      </rPr>
      <t>- (</t>
    </r>
    <r>
      <rPr>
        <b/>
        <i/>
        <sz val="12"/>
        <color rgb="FFC00000"/>
        <rFont val="Times New Roman"/>
      </rPr>
      <t xml:space="preserve">Ngày đặt hàng </t>
    </r>
    <r>
      <rPr>
        <b/>
        <sz val="12"/>
        <color theme="1"/>
        <rFont val="Times New Roman"/>
      </rPr>
      <t>)  - SĐT - ĐT(</t>
    </r>
    <r>
      <rPr>
        <b/>
        <i/>
        <sz val="12"/>
        <color rgb="FFC00000"/>
        <rFont val="Times New Roman"/>
      </rPr>
      <t>đặt tiền đơn hàng</t>
    </r>
    <r>
      <rPr>
        <b/>
        <sz val="12"/>
        <color theme="1"/>
        <rFont val="Times New Roman"/>
      </rPr>
      <t xml:space="preserve">) </t>
    </r>
    <r>
      <rPr>
        <b/>
        <sz val="12"/>
        <color rgb="FFC00000"/>
        <rFont val="Times New Roman"/>
      </rPr>
      <t xml:space="preserve">hoặc </t>
    </r>
    <r>
      <rPr>
        <b/>
        <sz val="12"/>
        <color theme="1"/>
        <rFont val="Times New Roman"/>
      </rPr>
      <t>TTVC(</t>
    </r>
    <r>
      <rPr>
        <b/>
        <i/>
        <sz val="12"/>
        <color rgb="FFC00000"/>
        <rFont val="Times New Roman"/>
      </rPr>
      <t xml:space="preserve">thanh toán vận chuyển </t>
    </r>
    <r>
      <rPr>
        <b/>
        <sz val="12"/>
        <color theme="1"/>
        <rFont val="Times New Roman"/>
      </rPr>
      <t>) - Ngân hàng</t>
    </r>
  </si>
  <si>
    <r>
      <rPr>
        <b/>
        <i/>
        <u/>
        <sz val="12"/>
        <color theme="4"/>
        <rFont val="Times New Roman"/>
      </rPr>
      <t>VPGD:</t>
    </r>
    <r>
      <rPr>
        <b/>
        <i/>
        <u/>
        <sz val="12"/>
        <color theme="1"/>
        <rFont val="Times New Roman"/>
      </rPr>
      <t xml:space="preserve"> </t>
    </r>
    <r>
      <rPr>
        <sz val="12"/>
        <color theme="1"/>
        <rFont val="Times New Roman"/>
      </rPr>
      <t>Lô 36, Liền kề 7, KĐT Văn Khê, phường La Khê, quận Hà Đông, Tp. Hà Nội.</t>
    </r>
  </si>
  <si>
    <r>
      <rPr>
        <b/>
        <i/>
        <u/>
        <sz val="12"/>
        <color theme="4"/>
        <rFont val="Times New Roman"/>
      </rPr>
      <t>Website:</t>
    </r>
    <r>
      <rPr>
        <sz val="12"/>
        <color theme="1"/>
        <rFont val="Times New Roman"/>
      </rPr>
      <t xml:space="preserve"> www.ordertq.vn / www.honghan.com.vn</t>
    </r>
  </si>
  <si>
    <t>Chi tiết</t>
  </si>
  <si>
    <t>Khách hàng chỉ cần điền thông tin cá nhân và nội dung hàng hoá</t>
  </si>
  <si>
    <r>
      <rPr>
        <b/>
        <i/>
        <u/>
        <sz val="12"/>
        <color theme="4"/>
        <rFont val="Times New Roman"/>
      </rPr>
      <t>Điện thoại:</t>
    </r>
    <r>
      <rPr>
        <sz val="12"/>
        <color theme="1"/>
        <rFont val="Times New Roman"/>
      </rPr>
      <t xml:space="preserve"> CSKH: </t>
    </r>
    <r>
      <rPr>
        <b/>
        <sz val="12"/>
        <color rgb="FFFF0000"/>
        <rFont val="Times New Roman"/>
      </rPr>
      <t>0166 678 2678 / 0919 413 009. Kế toán: 0986 449 252</t>
    </r>
  </si>
  <si>
    <r>
      <rPr>
        <b/>
        <i/>
        <u/>
        <sz val="12"/>
        <color theme="4"/>
        <rFont val="Times New Roman"/>
      </rPr>
      <t xml:space="preserve">Email: </t>
    </r>
    <r>
      <rPr>
        <b/>
        <sz val="12"/>
        <color rgb="FFFF0000"/>
        <rFont val="Times New Roman"/>
      </rPr>
      <t>honghan.hangphan@gmail.com / canh.nguyen791@gmail.com</t>
    </r>
  </si>
  <si>
    <r>
      <rPr>
        <b/>
        <i/>
        <u/>
        <sz val="12"/>
        <color rgb="FFFF0000"/>
        <rFont val="Times New Roman"/>
      </rPr>
      <t>Chú ý:</t>
    </r>
    <r>
      <rPr>
        <sz val="12"/>
        <color theme="1"/>
        <rFont val="Times New Roman"/>
      </rPr>
      <t xml:space="preserve"> </t>
    </r>
    <r>
      <rPr>
        <b/>
        <i/>
        <sz val="12"/>
        <color rgb="FF0070C0"/>
        <rFont val="Times New Roman"/>
      </rPr>
      <t>1. Nếu quý khách có vận chuyển hàng dễ vỡ, hàng đặc biệt xin vui lòng liên hệ để có phương án vận chuyển tối ưu.
            2. Hàng linh kiện điện tử, điện thoại, máy móc...Chúng tôi sẽ không chịu trách nhiệm bảo hành.</t>
    </r>
  </si>
  <si>
    <t>Tổng</t>
  </si>
  <si>
    <t>Phí đóng gói, gia cố lại sản phẩm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</si>
</sst>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4]* #,##0.00_ ;_-[$¥-804]* \-#,##0.00\ ;_-[$¥-804]* &quot;-&quot;??_ ;_-@_ "/>
  </numFmts>
  <fonts count="23" x14ac:knownFonts="1">
    <font>
      <sz val="12"/>
      <color theme="1"/>
      <name val="Calibri"/>
      <family val="2"/>
      <scheme val="minor"/>
    </font>
    <font>
      <sz val="12"/>
      <color theme="1"/>
      <name val="Calibri"/>
      <family val="2"/>
      <scheme val="minor"/>
    </font>
    <font>
      <sz val="12"/>
      <color theme="1"/>
      <name val="Times New Roman"/>
    </font>
    <font>
      <b/>
      <sz val="12"/>
      <color theme="1"/>
      <name val="Times New Roman"/>
    </font>
    <font>
      <sz val="9"/>
      <color indexed="81"/>
      <name val="Tahoma"/>
      <family val="2"/>
    </font>
    <font>
      <b/>
      <sz val="9"/>
      <color indexed="81"/>
      <name val="Tahoma"/>
      <family val="2"/>
    </font>
    <font>
      <b/>
      <i/>
      <sz val="14"/>
      <color rgb="FF0070C0"/>
      <name val="Times New Roman"/>
    </font>
    <font>
      <b/>
      <i/>
      <u/>
      <sz val="12"/>
      <color theme="1"/>
      <name val="Times New Roman"/>
    </font>
    <font>
      <b/>
      <i/>
      <u/>
      <sz val="12"/>
      <color rgb="FFFF0000"/>
      <name val="Times New Roman"/>
    </font>
    <font>
      <b/>
      <sz val="12"/>
      <color rgb="FFC00000"/>
      <name val="Times New Roman"/>
    </font>
    <font>
      <b/>
      <sz val="14"/>
      <color rgb="FFFF0000"/>
      <name val="Times New Roman"/>
    </font>
    <font>
      <b/>
      <i/>
      <u/>
      <sz val="14"/>
      <color rgb="FFFF0000"/>
      <name val="Times New Roman"/>
    </font>
    <font>
      <b/>
      <sz val="12"/>
      <color theme="5" tint="-0.499984740745262"/>
      <name val="Times New Roman"/>
    </font>
    <font>
      <b/>
      <i/>
      <sz val="12"/>
      <color rgb="FFC00000"/>
      <name val="Times New Roman"/>
    </font>
    <font>
      <u/>
      <sz val="12"/>
      <color theme="10"/>
      <name val="Calibri"/>
      <family val="2"/>
      <scheme val="minor"/>
    </font>
    <font>
      <b/>
      <i/>
      <u/>
      <sz val="12"/>
      <color theme="4"/>
      <name val="Times New Roman"/>
    </font>
    <font>
      <b/>
      <sz val="12"/>
      <color rgb="FFFF0000"/>
      <name val="Times New Roman"/>
    </font>
    <font>
      <sz val="12"/>
      <color rgb="FFFF0000"/>
      <name val="Times New Roman"/>
    </font>
    <font>
      <i/>
      <sz val="12"/>
      <color rgb="FF0070C0"/>
      <name val="Times New Roman"/>
    </font>
    <font>
      <b/>
      <sz val="12"/>
      <color rgb="FF0070C0"/>
      <name val="Times New Roman"/>
    </font>
    <font>
      <sz val="12"/>
      <color rgb="FFC00000"/>
      <name val="Times New Roman"/>
    </font>
    <font>
      <b/>
      <sz val="12"/>
      <color theme="4" tint="0.79998168889431442"/>
      <name val="Times New Roman"/>
    </font>
    <font>
      <b/>
      <i/>
      <sz val="12"/>
      <color rgb="FF0070C0"/>
      <name val="Times New Roman"/>
    </font>
  </fonts>
  <fills count="6">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0070C0"/>
        <bgColor indexed="64"/>
      </patternFill>
    </fill>
    <fill>
      <patternFill patternType="solid">
        <fgColor theme="4" tint="-0.249977111117893"/>
        <bgColor indexed="64"/>
      </patternFill>
    </fill>
  </fills>
  <borders count="42">
    <border>
      <left/>
      <right/>
      <top/>
      <bottom/>
      <diagonal/>
    </border>
    <border>
      <left style="dashed">
        <color auto="1"/>
      </left>
      <right style="dashed">
        <color auto="1"/>
      </right>
      <top style="dashed">
        <color auto="1"/>
      </top>
      <bottom style="dashed">
        <color auto="1"/>
      </bottom>
      <diagonal/>
    </border>
    <border>
      <left style="dashed">
        <color auto="1"/>
      </left>
      <right style="double">
        <color auto="1"/>
      </right>
      <top style="dashed">
        <color auto="1"/>
      </top>
      <bottom style="dashed">
        <color auto="1"/>
      </bottom>
      <diagonal/>
    </border>
    <border>
      <left style="double">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ouble">
        <color auto="1"/>
      </right>
      <top/>
      <bottom style="dashed">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right style="dashed">
        <color auto="1"/>
      </right>
      <top style="dashed">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ashed">
        <color auto="1"/>
      </top>
      <bottom style="dashed">
        <color auto="1"/>
      </bottom>
      <diagonal/>
    </border>
    <border>
      <left/>
      <right style="dashed">
        <color auto="1"/>
      </right>
      <top style="dashed">
        <color auto="1"/>
      </top>
      <bottom style="dashed">
        <color auto="1"/>
      </bottom>
      <diagonal/>
    </border>
    <border>
      <left style="medium">
        <color auto="1"/>
      </left>
      <right/>
      <top style="dashed">
        <color auto="1"/>
      </top>
      <bottom style="medium">
        <color auto="1"/>
      </bottom>
      <diagonal/>
    </border>
    <border>
      <left style="double">
        <color auto="1"/>
      </left>
      <right style="dashed">
        <color auto="1"/>
      </right>
      <top/>
      <bottom style="double">
        <color auto="1"/>
      </bottom>
      <diagonal/>
    </border>
    <border>
      <left style="dashed">
        <color auto="1"/>
      </left>
      <right style="dashed">
        <color auto="1"/>
      </right>
      <top style="dashed">
        <color auto="1"/>
      </top>
      <bottom style="double">
        <color auto="1"/>
      </bottom>
      <diagonal/>
    </border>
    <border>
      <left style="dashed">
        <color auto="1"/>
      </left>
      <right style="dashed">
        <color auto="1"/>
      </right>
      <top/>
      <bottom style="double">
        <color auto="1"/>
      </bottom>
      <diagonal/>
    </border>
    <border>
      <left style="dashed">
        <color auto="1"/>
      </left>
      <right style="double">
        <color auto="1"/>
      </right>
      <top style="dashed">
        <color auto="1"/>
      </top>
      <bottom style="double">
        <color auto="1"/>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93">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applyAlignment="1">
      <alignment horizontal="center" vertical="center"/>
    </xf>
    <xf numFmtId="164" fontId="2" fillId="0" borderId="0" xfId="0" applyNumberFormat="1" applyFont="1"/>
    <xf numFmtId="164" fontId="2" fillId="0" borderId="4" xfId="0" applyNumberFormat="1" applyFont="1" applyBorder="1"/>
    <xf numFmtId="164" fontId="2" fillId="0" borderId="1" xfId="0" applyNumberFormat="1" applyFont="1" applyBorder="1"/>
    <xf numFmtId="0" fontId="6" fillId="0" borderId="0" xfId="0" applyFont="1"/>
    <xf numFmtId="0" fontId="2" fillId="0" borderId="0" xfId="0" applyFont="1" applyAlignment="1">
      <alignment vertical="center"/>
    </xf>
    <xf numFmtId="0" fontId="3" fillId="0" borderId="0" xfId="0" applyFont="1" applyBorder="1" applyAlignment="1"/>
    <xf numFmtId="0" fontId="2" fillId="0" borderId="0" xfId="0" applyFont="1" applyBorder="1" applyAlignment="1"/>
    <xf numFmtId="0" fontId="2" fillId="0" borderId="22" xfId="0" applyFont="1" applyBorder="1" applyAlignment="1"/>
    <xf numFmtId="0" fontId="11" fillId="0" borderId="0" xfId="0" applyFont="1"/>
    <xf numFmtId="0" fontId="2" fillId="0" borderId="15" xfId="0" applyFont="1" applyBorder="1" applyAlignment="1">
      <alignment horizontal="center" vertical="center"/>
    </xf>
    <xf numFmtId="0" fontId="14" fillId="0" borderId="22" xfId="2" applyBorder="1" applyAlignment="1"/>
    <xf numFmtId="0" fontId="14" fillId="0" borderId="25" xfId="2" applyBorder="1" applyAlignment="1"/>
    <xf numFmtId="0" fontId="3" fillId="0" borderId="0" xfId="0" applyFont="1"/>
    <xf numFmtId="164" fontId="19" fillId="0" borderId="20" xfId="0" applyNumberFormat="1" applyFont="1" applyBorder="1"/>
    <xf numFmtId="164" fontId="19" fillId="0" borderId="22" xfId="0" applyNumberFormat="1" applyFont="1" applyBorder="1"/>
    <xf numFmtId="0" fontId="19" fillId="0" borderId="22" xfId="0" applyFont="1" applyBorder="1" applyAlignment="1"/>
    <xf numFmtId="164" fontId="2" fillId="0" borderId="1" xfId="0" applyNumberFormat="1" applyFont="1" applyBorder="1" applyProtection="1"/>
    <xf numFmtId="44" fontId="2" fillId="0" borderId="22" xfId="0" applyNumberFormat="1" applyFont="1" applyBorder="1" applyProtection="1"/>
    <xf numFmtId="164" fontId="2" fillId="0" borderId="1" xfId="1" applyNumberFormat="1" applyFont="1" applyBorder="1" applyAlignment="1" applyProtection="1">
      <alignment vertical="top"/>
    </xf>
    <xf numFmtId="164" fontId="2" fillId="0" borderId="1" xfId="1" applyNumberFormat="1" applyFont="1" applyBorder="1" applyProtection="1"/>
    <xf numFmtId="164" fontId="2" fillId="0" borderId="1" xfId="0" applyNumberFormat="1" applyFont="1" applyBorder="1" applyProtection="1">
      <protection locked="0"/>
    </xf>
    <xf numFmtId="164" fontId="2" fillId="0" borderId="24" xfId="0" applyNumberFormat="1" applyFont="1" applyBorder="1" applyProtection="1"/>
    <xf numFmtId="44" fontId="2" fillId="0" borderId="25" xfId="0" applyNumberFormat="1" applyFont="1" applyBorder="1" applyProtection="1"/>
    <xf numFmtId="0" fontId="19" fillId="3" borderId="12" xfId="0" applyFont="1" applyFill="1" applyBorder="1" applyAlignment="1">
      <alignment horizontal="center" vertical="center"/>
    </xf>
    <xf numFmtId="0" fontId="19" fillId="3" borderId="19" xfId="0" applyFont="1" applyFill="1" applyBorder="1" applyAlignment="1" applyProtection="1">
      <alignment horizontal="center" vertical="center"/>
    </xf>
    <xf numFmtId="0" fontId="21" fillId="4" borderId="20" xfId="0" applyFont="1" applyFill="1" applyBorder="1" applyAlignment="1" applyProtection="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7" fillId="0" borderId="35" xfId="0" applyFont="1" applyBorder="1" applyAlignment="1" applyProtection="1">
      <alignment horizontal="center"/>
    </xf>
    <xf numFmtId="0" fontId="17" fillId="0" borderId="36" xfId="0" applyFont="1" applyBorder="1" applyAlignment="1" applyProtection="1">
      <alignment horizontal="center"/>
    </xf>
    <xf numFmtId="0" fontId="17" fillId="0" borderId="37" xfId="0" applyFont="1" applyBorder="1" applyAlignment="1" applyProtection="1">
      <alignment horizontal="center"/>
    </xf>
    <xf numFmtId="0" fontId="17" fillId="0" borderId="26" xfId="0" applyFont="1" applyBorder="1" applyAlignment="1" applyProtection="1">
      <alignment horizontal="center"/>
    </xf>
    <xf numFmtId="164" fontId="18" fillId="2" borderId="32" xfId="0" applyNumberFormat="1" applyFont="1" applyFill="1" applyBorder="1" applyAlignment="1">
      <alignment horizontal="center"/>
    </xf>
    <xf numFmtId="164" fontId="18" fillId="2" borderId="33" xfId="0" applyNumberFormat="1" applyFont="1" applyFill="1" applyBorder="1" applyAlignment="1">
      <alignment horizontal="center"/>
    </xf>
    <xf numFmtId="164" fontId="18" fillId="2" borderId="34" xfId="0" applyNumberFormat="1" applyFont="1" applyFill="1" applyBorder="1" applyAlignment="1">
      <alignment horizont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17" fillId="0" borderId="35" xfId="0" applyFont="1" applyBorder="1" applyAlignment="1" applyProtection="1">
      <alignment horizontal="center" vertical="top"/>
    </xf>
    <xf numFmtId="0" fontId="17" fillId="0" borderId="36" xfId="0" applyFont="1" applyBorder="1" applyAlignment="1" applyProtection="1">
      <alignment horizontal="center" vertical="top"/>
    </xf>
    <xf numFmtId="164" fontId="21" fillId="4" borderId="13" xfId="0" applyNumberFormat="1" applyFont="1" applyFill="1" applyBorder="1" applyAlignment="1">
      <alignment horizontal="center" vertical="center"/>
    </xf>
    <xf numFmtId="164" fontId="21" fillId="4" borderId="14" xfId="0" applyNumberFormat="1" applyFont="1" applyFill="1" applyBorder="1" applyAlignment="1">
      <alignment horizontal="center" vertical="center"/>
    </xf>
    <xf numFmtId="164" fontId="2" fillId="0" borderId="16" xfId="0" applyNumberFormat="1" applyFont="1" applyBorder="1" applyAlignment="1">
      <alignment horizontal="center"/>
    </xf>
    <xf numFmtId="164" fontId="2" fillId="0" borderId="17" xfId="0" applyNumberFormat="1" applyFont="1" applyBorder="1" applyAlignment="1">
      <alignment horizontal="center"/>
    </xf>
    <xf numFmtId="0" fontId="10" fillId="0" borderId="16" xfId="0" quotePrefix="1" applyFont="1" applyBorder="1" applyAlignment="1">
      <alignment horizontal="center" vertical="center"/>
    </xf>
    <xf numFmtId="0" fontId="10" fillId="0" borderId="16" xfId="0" applyFont="1" applyBorder="1" applyAlignment="1">
      <alignment horizontal="center"/>
    </xf>
    <xf numFmtId="0" fontId="10" fillId="0" borderId="16" xfId="0" quotePrefix="1" applyFont="1" applyBorder="1" applyAlignment="1">
      <alignment horizontal="center"/>
    </xf>
    <xf numFmtId="0" fontId="19" fillId="3" borderId="13" xfId="0" applyFont="1" applyFill="1" applyBorder="1" applyAlignment="1">
      <alignment horizontal="center" vertical="center"/>
    </xf>
    <xf numFmtId="0" fontId="2" fillId="0" borderId="16" xfId="0" applyFont="1" applyBorder="1" applyAlignment="1">
      <alignment horizontal="center" vertical="center"/>
    </xf>
    <xf numFmtId="0" fontId="21" fillId="4" borderId="1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1"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19" fillId="3" borderId="8" xfId="0" applyFont="1" applyFill="1" applyBorder="1" applyAlignment="1">
      <alignment horizontal="center" vertical="center" wrapText="1"/>
    </xf>
    <xf numFmtId="0" fontId="19" fillId="3" borderId="11" xfId="0" applyFont="1" applyFill="1" applyBorder="1" applyAlignment="1">
      <alignment horizontal="center" vertical="center" wrapText="1"/>
    </xf>
    <xf numFmtId="164" fontId="21" fillId="5" borderId="7" xfId="0" applyNumberFormat="1" applyFont="1" applyFill="1" applyBorder="1" applyAlignment="1">
      <alignment horizontal="center" vertical="center" wrapText="1"/>
    </xf>
    <xf numFmtId="164" fontId="21" fillId="5" borderId="10"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0" xfId="0" applyFont="1" applyFill="1" applyBorder="1" applyAlignment="1">
      <alignment horizontal="center" vertical="center" wrapText="1"/>
    </xf>
    <xf numFmtId="164" fontId="19" fillId="3" borderId="7" xfId="0" applyNumberFormat="1" applyFont="1" applyFill="1" applyBorder="1" applyAlignment="1">
      <alignment horizontal="center" vertical="center" wrapText="1"/>
    </xf>
    <xf numFmtId="164" fontId="19" fillId="3" borderId="10" xfId="0" applyNumberFormat="1"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6" xfId="0" applyFont="1" applyFill="1" applyBorder="1" applyAlignment="1">
      <alignment horizontal="center"/>
    </xf>
    <xf numFmtId="0" fontId="21" fillId="5" borderId="7" xfId="0" applyFont="1" applyFill="1" applyBorder="1" applyAlignment="1">
      <alignment horizontal="center"/>
    </xf>
    <xf numFmtId="0" fontId="19" fillId="0" borderId="21" xfId="0" applyFont="1" applyBorder="1" applyAlignment="1">
      <alignment horizontal="center"/>
    </xf>
    <xf numFmtId="0" fontId="19" fillId="0" borderId="1"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9" fontId="20" fillId="0" borderId="24" xfId="1"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20" fillId="0" borderId="1" xfId="0" applyFont="1" applyBorder="1" applyAlignment="1">
      <alignment horizontal="center"/>
    </xf>
    <xf numFmtId="0" fontId="20" fillId="0" borderId="19" xfId="0" applyFont="1" applyBorder="1" applyAlignment="1">
      <alignment horizontal="center"/>
    </xf>
    <xf numFmtId="0" fontId="3" fillId="0" borderId="0" xfId="0" applyFont="1" applyAlignment="1">
      <alignment horizontal="center"/>
    </xf>
    <xf numFmtId="0" fontId="3" fillId="2" borderId="38" xfId="0" applyFont="1" applyFill="1" applyBorder="1" applyAlignment="1">
      <alignment horizontal="center"/>
    </xf>
    <xf numFmtId="0" fontId="3" fillId="2" borderId="39" xfId="0" applyFont="1" applyFill="1" applyBorder="1" applyAlignment="1">
      <alignment horizontal="center"/>
    </xf>
    <xf numFmtId="164" fontId="3" fillId="2" borderId="39" xfId="0" applyNumberFormat="1" applyFont="1" applyFill="1" applyBorder="1" applyAlignment="1">
      <alignment horizontal="center"/>
    </xf>
    <xf numFmtId="164" fontId="3" fillId="2" borderId="40" xfId="0" applyNumberFormat="1" applyFont="1" applyFill="1" applyBorder="1" applyAlignment="1">
      <alignment horizontal="center"/>
    </xf>
    <xf numFmtId="0" fontId="3" fillId="2" borderId="41"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71119</xdr:rowOff>
    </xdr:from>
    <xdr:to>
      <xdr:col>2</xdr:col>
      <xdr:colOff>772160</xdr:colOff>
      <xdr:row>4</xdr:row>
      <xdr:rowOff>168986</xdr:rowOff>
    </xdr:to>
    <xdr:pic>
      <xdr:nvPicPr>
        <xdr:cNvPr id="2" name="Picture 1"/>
        <xdr:cNvPicPr>
          <a:picLocks noChangeAspect="1"/>
        </xdr:cNvPicPr>
      </xdr:nvPicPr>
      <xdr:blipFill>
        <a:blip xmlns:r="http://schemas.openxmlformats.org/officeDocument/2006/relationships" r:embed="rId1"/>
        <a:stretch>
          <a:fillRect/>
        </a:stretch>
      </xdr:blipFill>
      <xdr:spPr>
        <a:xfrm>
          <a:off x="213360" y="71119"/>
          <a:ext cx="1463040" cy="1154507"/>
        </a:xfrm>
        <a:prstGeom prst="rect">
          <a:avLst/>
        </a:prstGeom>
      </xdr:spPr>
    </xdr:pic>
    <xdr:clientData/>
  </xdr:twoCellAnchor>
  <xdr:twoCellAnchor editAs="oneCell">
    <xdr:from>
      <xdr:col>6</xdr:col>
      <xdr:colOff>284480</xdr:colOff>
      <xdr:row>16</xdr:row>
      <xdr:rowOff>50800</xdr:rowOff>
    </xdr:from>
    <xdr:to>
      <xdr:col>7</xdr:col>
      <xdr:colOff>1046480</xdr:colOff>
      <xdr:row>16</xdr:row>
      <xdr:rowOff>329311</xdr:rowOff>
    </xdr:to>
    <xdr:pic>
      <xdr:nvPicPr>
        <xdr:cNvPr id="3" name="Picture 2"/>
        <xdr:cNvPicPr>
          <a:picLocks noChangeAspect="1"/>
        </xdr:cNvPicPr>
      </xdr:nvPicPr>
      <xdr:blipFill>
        <a:blip xmlns:r="http://schemas.openxmlformats.org/officeDocument/2006/relationships" r:embed="rId2"/>
        <a:stretch>
          <a:fillRect/>
        </a:stretch>
      </xdr:blipFill>
      <xdr:spPr>
        <a:xfrm>
          <a:off x="5090160" y="3505200"/>
          <a:ext cx="1513840" cy="278511"/>
        </a:xfrm>
        <a:prstGeom prst="rect">
          <a:avLst/>
        </a:prstGeom>
      </xdr:spPr>
    </xdr:pic>
    <xdr:clientData/>
  </xdr:twoCellAnchor>
  <xdr:twoCellAnchor editAs="oneCell">
    <xdr:from>
      <xdr:col>6</xdr:col>
      <xdr:colOff>731520</xdr:colOff>
      <xdr:row>18</xdr:row>
      <xdr:rowOff>23144</xdr:rowOff>
    </xdr:from>
    <xdr:to>
      <xdr:col>7</xdr:col>
      <xdr:colOff>396240</xdr:colOff>
      <xdr:row>18</xdr:row>
      <xdr:rowOff>353060</xdr:rowOff>
    </xdr:to>
    <xdr:pic>
      <xdr:nvPicPr>
        <xdr:cNvPr id="4" name="Picture 3"/>
        <xdr:cNvPicPr>
          <a:picLocks noChangeAspect="1"/>
        </xdr:cNvPicPr>
      </xdr:nvPicPr>
      <xdr:blipFill>
        <a:blip xmlns:r="http://schemas.openxmlformats.org/officeDocument/2006/relationships" r:embed="rId3"/>
        <a:stretch>
          <a:fillRect/>
        </a:stretch>
      </xdr:blipFill>
      <xdr:spPr>
        <a:xfrm>
          <a:off x="5537200" y="4209064"/>
          <a:ext cx="416560" cy="329916"/>
        </a:xfrm>
        <a:prstGeom prst="rect">
          <a:avLst/>
        </a:prstGeom>
      </xdr:spPr>
    </xdr:pic>
    <xdr:clientData/>
  </xdr:twoCellAnchor>
  <xdr:twoCellAnchor editAs="oneCell">
    <xdr:from>
      <xdr:col>6</xdr:col>
      <xdr:colOff>558800</xdr:colOff>
      <xdr:row>17</xdr:row>
      <xdr:rowOff>30480</xdr:rowOff>
    </xdr:from>
    <xdr:to>
      <xdr:col>7</xdr:col>
      <xdr:colOff>629920</xdr:colOff>
      <xdr:row>17</xdr:row>
      <xdr:rowOff>339969</xdr:rowOff>
    </xdr:to>
    <xdr:pic>
      <xdr:nvPicPr>
        <xdr:cNvPr id="5" name="Picture 4"/>
        <xdr:cNvPicPr>
          <a:picLocks noChangeAspect="1"/>
        </xdr:cNvPicPr>
      </xdr:nvPicPr>
      <xdr:blipFill>
        <a:blip xmlns:r="http://schemas.openxmlformats.org/officeDocument/2006/relationships" r:embed="rId4"/>
        <a:stretch>
          <a:fillRect/>
        </a:stretch>
      </xdr:blipFill>
      <xdr:spPr>
        <a:xfrm>
          <a:off x="5364480" y="3850640"/>
          <a:ext cx="822960" cy="309489"/>
        </a:xfrm>
        <a:prstGeom prst="rect">
          <a:avLst/>
        </a:prstGeom>
      </xdr:spPr>
    </xdr:pic>
    <xdr:clientData/>
  </xdr:twoCellAnchor>
  <xdr:twoCellAnchor editAs="oneCell">
    <xdr:from>
      <xdr:col>6</xdr:col>
      <xdr:colOff>579120</xdr:colOff>
      <xdr:row>19</xdr:row>
      <xdr:rowOff>30480</xdr:rowOff>
    </xdr:from>
    <xdr:to>
      <xdr:col>7</xdr:col>
      <xdr:colOff>560637</xdr:colOff>
      <xdr:row>19</xdr:row>
      <xdr:rowOff>322580</xdr:rowOff>
    </xdr:to>
    <xdr:pic>
      <xdr:nvPicPr>
        <xdr:cNvPr id="6" name="Picture 5"/>
        <xdr:cNvPicPr>
          <a:picLocks noChangeAspect="1"/>
        </xdr:cNvPicPr>
      </xdr:nvPicPr>
      <xdr:blipFill>
        <a:blip xmlns:r="http://schemas.openxmlformats.org/officeDocument/2006/relationships" r:embed="rId5"/>
        <a:stretch>
          <a:fillRect/>
        </a:stretch>
      </xdr:blipFill>
      <xdr:spPr>
        <a:xfrm>
          <a:off x="5384800" y="4582160"/>
          <a:ext cx="733357" cy="292100"/>
        </a:xfrm>
        <a:prstGeom prst="rect">
          <a:avLst/>
        </a:prstGeom>
      </xdr:spPr>
    </xdr:pic>
    <xdr:clientData/>
  </xdr:twoCellAnchor>
  <xdr:twoCellAnchor editAs="oneCell">
    <xdr:from>
      <xdr:col>6</xdr:col>
      <xdr:colOff>609600</xdr:colOff>
      <xdr:row>20</xdr:row>
      <xdr:rowOff>19160</xdr:rowOff>
    </xdr:from>
    <xdr:to>
      <xdr:col>7</xdr:col>
      <xdr:colOff>589280</xdr:colOff>
      <xdr:row>20</xdr:row>
      <xdr:rowOff>330200</xdr:rowOff>
    </xdr:to>
    <xdr:pic>
      <xdr:nvPicPr>
        <xdr:cNvPr id="7" name="Picture 6"/>
        <xdr:cNvPicPr>
          <a:picLocks noChangeAspect="1"/>
        </xdr:cNvPicPr>
      </xdr:nvPicPr>
      <xdr:blipFill>
        <a:blip xmlns:r="http://schemas.openxmlformats.org/officeDocument/2006/relationships" r:embed="rId6"/>
        <a:stretch>
          <a:fillRect/>
        </a:stretch>
      </xdr:blipFill>
      <xdr:spPr>
        <a:xfrm>
          <a:off x="5415280" y="4936600"/>
          <a:ext cx="731520" cy="311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8"/>
  <sheetViews>
    <sheetView tabSelected="1" topLeftCell="A23" zoomScale="125" workbookViewId="0">
      <selection activeCell="M42" sqref="M42"/>
    </sheetView>
  </sheetViews>
  <sheetFormatPr baseColWidth="10" defaultRowHeight="16" x14ac:dyDescent="0.2"/>
  <cols>
    <col min="1" max="1" width="4.1640625" style="1" customWidth="1"/>
    <col min="2" max="2" width="7.6640625" style="1" customWidth="1"/>
    <col min="3" max="3" width="10.83203125" style="1"/>
    <col min="4" max="4" width="18.83203125" style="1" customWidth="1"/>
    <col min="5" max="5" width="15.1640625" style="1" customWidth="1"/>
    <col min="6" max="6" width="11.33203125" style="1" customWidth="1"/>
    <col min="7" max="7" width="9.83203125" style="1" customWidth="1"/>
    <col min="8" max="8" width="17.5" style="8" customWidth="1"/>
    <col min="9" max="9" width="14.6640625" style="8" customWidth="1"/>
    <col min="10" max="10" width="12.5" style="1" customWidth="1"/>
    <col min="11" max="11" width="11.83203125" style="8" customWidth="1"/>
    <col min="12" max="12" width="14.33203125" style="1" customWidth="1"/>
    <col min="13" max="13" width="12.5" style="1" customWidth="1"/>
    <col min="14" max="16384" width="10.83203125" style="1"/>
  </cols>
  <sheetData>
    <row r="1" spans="2:12" ht="23" customHeight="1" x14ac:dyDescent="0.2">
      <c r="D1" s="11" t="s">
        <v>0</v>
      </c>
      <c r="I1" s="43" t="s">
        <v>55</v>
      </c>
      <c r="J1" s="44"/>
      <c r="K1" s="32" t="s">
        <v>26</v>
      </c>
      <c r="L1" s="33" t="s">
        <v>27</v>
      </c>
    </row>
    <row r="2" spans="2:12" ht="20" customHeight="1" x14ac:dyDescent="0.2">
      <c r="D2" s="1" t="s">
        <v>53</v>
      </c>
      <c r="I2" s="36" t="s">
        <v>28</v>
      </c>
      <c r="J2" s="37"/>
      <c r="K2" s="24">
        <f>I47</f>
        <v>750</v>
      </c>
      <c r="L2" s="25">
        <f>K2*D12</f>
        <v>2550000</v>
      </c>
    </row>
    <row r="3" spans="2:12" ht="20" customHeight="1" x14ac:dyDescent="0.2">
      <c r="D3" s="1" t="s">
        <v>57</v>
      </c>
      <c r="I3" s="36" t="s">
        <v>29</v>
      </c>
      <c r="J3" s="37"/>
      <c r="K3" s="24">
        <f>K47</f>
        <v>90</v>
      </c>
      <c r="L3" s="25">
        <f t="shared" ref="L3:L4" si="0">K3*D13</f>
        <v>4.5</v>
      </c>
    </row>
    <row r="4" spans="2:12" ht="20" customHeight="1" x14ac:dyDescent="0.2">
      <c r="D4" s="20" t="s">
        <v>58</v>
      </c>
      <c r="I4" s="45" t="s">
        <v>30</v>
      </c>
      <c r="J4" s="46"/>
      <c r="K4" s="26"/>
      <c r="L4" s="25" t="e">
        <f t="shared" si="0"/>
        <v>#VALUE!</v>
      </c>
    </row>
    <row r="5" spans="2:12" ht="20" customHeight="1" x14ac:dyDescent="0.2">
      <c r="D5" s="1" t="s">
        <v>54</v>
      </c>
      <c r="I5" s="36" t="s">
        <v>31</v>
      </c>
      <c r="J5" s="37"/>
      <c r="K5" s="27">
        <f>K2*D13</f>
        <v>37.5</v>
      </c>
      <c r="L5" s="25">
        <f>K5*D12</f>
        <v>127500</v>
      </c>
    </row>
    <row r="6" spans="2:12" ht="20" customHeight="1" x14ac:dyDescent="0.2">
      <c r="I6" s="36" t="s">
        <v>32</v>
      </c>
      <c r="J6" s="37"/>
      <c r="K6" s="24">
        <f>SUM(K2:K5)</f>
        <v>877.5</v>
      </c>
      <c r="L6" s="25">
        <f>K6*D12</f>
        <v>2983500</v>
      </c>
    </row>
    <row r="7" spans="2:12" ht="20" customHeight="1" thickBot="1" x14ac:dyDescent="0.25">
      <c r="I7" s="36" t="s">
        <v>33</v>
      </c>
      <c r="J7" s="37"/>
      <c r="K7" s="28">
        <f>K6*0.7</f>
        <v>614.25</v>
      </c>
      <c r="L7" s="25">
        <f>K7*D12</f>
        <v>2088450</v>
      </c>
    </row>
    <row r="8" spans="2:12" ht="19" customHeight="1" thickBot="1" x14ac:dyDescent="0.25">
      <c r="B8" s="80" t="s">
        <v>1</v>
      </c>
      <c r="C8" s="81"/>
      <c r="D8" s="86"/>
      <c r="E8" s="86"/>
      <c r="F8" s="86"/>
      <c r="G8" s="86"/>
      <c r="H8" s="21" t="s">
        <v>7</v>
      </c>
      <c r="I8" s="38" t="s">
        <v>34</v>
      </c>
      <c r="J8" s="39"/>
      <c r="K8" s="29">
        <f>K6-K7</f>
        <v>263.25</v>
      </c>
      <c r="L8" s="30">
        <f>K8*D12</f>
        <v>895050</v>
      </c>
    </row>
    <row r="9" spans="2:12" ht="19" customHeight="1" thickBot="1" x14ac:dyDescent="0.25">
      <c r="B9" s="78" t="s">
        <v>2</v>
      </c>
      <c r="C9" s="79"/>
      <c r="D9" s="85"/>
      <c r="E9" s="85"/>
      <c r="F9" s="85"/>
      <c r="G9" s="85"/>
      <c r="H9" s="22" t="s">
        <v>8</v>
      </c>
      <c r="I9" s="40" t="s">
        <v>56</v>
      </c>
      <c r="J9" s="41"/>
      <c r="K9" s="41"/>
      <c r="L9" s="42"/>
    </row>
    <row r="10" spans="2:12" ht="19" customHeight="1" x14ac:dyDescent="0.2">
      <c r="B10" s="78" t="s">
        <v>3</v>
      </c>
      <c r="C10" s="79"/>
      <c r="D10" s="85"/>
      <c r="E10" s="85"/>
      <c r="F10" s="85"/>
      <c r="G10" s="85"/>
      <c r="H10" s="23" t="s">
        <v>9</v>
      </c>
      <c r="I10" s="13"/>
    </row>
    <row r="11" spans="2:12" ht="19" customHeight="1" x14ac:dyDescent="0.2">
      <c r="B11" s="78" t="s">
        <v>4</v>
      </c>
      <c r="C11" s="79"/>
      <c r="D11" s="85"/>
      <c r="E11" s="85"/>
      <c r="F11" s="85"/>
      <c r="G11" s="85"/>
      <c r="H11" s="15"/>
      <c r="I11" s="14"/>
    </row>
    <row r="12" spans="2:12" ht="19" customHeight="1" x14ac:dyDescent="0.2">
      <c r="B12" s="78" t="s">
        <v>5</v>
      </c>
      <c r="C12" s="79"/>
      <c r="D12" s="85">
        <v>3400</v>
      </c>
      <c r="E12" s="85"/>
      <c r="F12" s="85"/>
      <c r="G12" s="85"/>
      <c r="H12" s="18" t="s">
        <v>42</v>
      </c>
      <c r="I12" s="14"/>
    </row>
    <row r="13" spans="2:12" ht="19" customHeight="1" thickBot="1" x14ac:dyDescent="0.25">
      <c r="B13" s="83" t="s">
        <v>6</v>
      </c>
      <c r="C13" s="84"/>
      <c r="D13" s="82">
        <v>0.05</v>
      </c>
      <c r="E13" s="82"/>
      <c r="F13" s="82"/>
      <c r="G13" s="82"/>
      <c r="H13" s="19" t="s">
        <v>43</v>
      </c>
      <c r="I13" s="14"/>
    </row>
    <row r="14" spans="2:12" ht="30" customHeight="1" x14ac:dyDescent="0.2">
      <c r="B14" s="16" t="s">
        <v>36</v>
      </c>
      <c r="D14" s="1" t="s">
        <v>37</v>
      </c>
    </row>
    <row r="15" spans="2:12" ht="22" customHeight="1" thickBot="1" x14ac:dyDescent="0.25">
      <c r="B15" s="1" t="s">
        <v>10</v>
      </c>
    </row>
    <row r="16" spans="2:12" ht="22" customHeight="1" x14ac:dyDescent="0.2">
      <c r="B16" s="31" t="s">
        <v>12</v>
      </c>
      <c r="C16" s="56" t="s">
        <v>44</v>
      </c>
      <c r="D16" s="56"/>
      <c r="E16" s="56"/>
      <c r="F16" s="56"/>
      <c r="G16" s="56"/>
      <c r="H16" s="56"/>
      <c r="I16" s="54" t="s">
        <v>45</v>
      </c>
      <c r="J16" s="54"/>
      <c r="K16" s="47" t="s">
        <v>46</v>
      </c>
      <c r="L16" s="48"/>
    </row>
    <row r="17" spans="2:12" ht="29" customHeight="1" x14ac:dyDescent="0.2">
      <c r="B17" s="17">
        <v>1</v>
      </c>
      <c r="C17" s="55" t="s">
        <v>47</v>
      </c>
      <c r="D17" s="55"/>
      <c r="E17" s="55"/>
      <c r="F17" s="55"/>
      <c r="G17" s="53"/>
      <c r="H17" s="53"/>
      <c r="I17" s="53" t="s">
        <v>38</v>
      </c>
      <c r="J17" s="53"/>
      <c r="K17" s="49" t="s">
        <v>41</v>
      </c>
      <c r="L17" s="50"/>
    </row>
    <row r="18" spans="2:12" ht="29" customHeight="1" x14ac:dyDescent="0.2">
      <c r="B18" s="17">
        <v>2</v>
      </c>
      <c r="C18" s="55" t="s">
        <v>51</v>
      </c>
      <c r="D18" s="55"/>
      <c r="E18" s="55"/>
      <c r="F18" s="55"/>
      <c r="G18" s="52"/>
      <c r="H18" s="52"/>
      <c r="I18" s="52"/>
      <c r="J18" s="52"/>
      <c r="K18" s="49" t="s">
        <v>41</v>
      </c>
      <c r="L18" s="50"/>
    </row>
    <row r="19" spans="2:12" ht="29" customHeight="1" x14ac:dyDescent="0.2">
      <c r="B19" s="17">
        <v>3</v>
      </c>
      <c r="C19" s="55" t="s">
        <v>48</v>
      </c>
      <c r="D19" s="55"/>
      <c r="E19" s="55"/>
      <c r="F19" s="55"/>
      <c r="G19" s="52"/>
      <c r="H19" s="52"/>
      <c r="I19" s="52"/>
      <c r="J19" s="52"/>
      <c r="K19" s="49" t="s">
        <v>41</v>
      </c>
      <c r="L19" s="50"/>
    </row>
    <row r="20" spans="2:12" ht="29" customHeight="1" x14ac:dyDescent="0.2">
      <c r="B20" s="17">
        <v>4</v>
      </c>
      <c r="C20" s="55" t="s">
        <v>50</v>
      </c>
      <c r="D20" s="55"/>
      <c r="E20" s="55"/>
      <c r="F20" s="55"/>
      <c r="G20" s="51"/>
      <c r="H20" s="51"/>
      <c r="I20" s="51" t="s">
        <v>39</v>
      </c>
      <c r="J20" s="51"/>
      <c r="K20" s="49" t="s">
        <v>41</v>
      </c>
      <c r="L20" s="50"/>
    </row>
    <row r="21" spans="2:12" ht="29" customHeight="1" x14ac:dyDescent="0.2">
      <c r="B21" s="17">
        <v>5</v>
      </c>
      <c r="C21" s="55" t="s">
        <v>49</v>
      </c>
      <c r="D21" s="55"/>
      <c r="E21" s="55"/>
      <c r="F21" s="55"/>
      <c r="G21" s="51"/>
      <c r="H21" s="51"/>
      <c r="I21" s="51" t="s">
        <v>40</v>
      </c>
      <c r="J21" s="51"/>
      <c r="K21" s="49" t="s">
        <v>41</v>
      </c>
      <c r="L21" s="50"/>
    </row>
    <row r="22" spans="2:12" s="12" customFormat="1" ht="23" customHeight="1" x14ac:dyDescent="0.2">
      <c r="B22" s="57" t="s">
        <v>35</v>
      </c>
      <c r="C22" s="58"/>
      <c r="D22" s="58"/>
      <c r="E22" s="58"/>
      <c r="F22" s="58"/>
      <c r="G22" s="58"/>
      <c r="H22" s="58"/>
      <c r="I22" s="58"/>
      <c r="J22" s="58"/>
      <c r="K22" s="58"/>
      <c r="L22" s="59"/>
    </row>
    <row r="23" spans="2:12" s="12" customFormat="1" ht="23" customHeight="1" thickBot="1" x14ac:dyDescent="0.25">
      <c r="B23" s="60" t="s">
        <v>52</v>
      </c>
      <c r="C23" s="61"/>
      <c r="D23" s="61"/>
      <c r="E23" s="61"/>
      <c r="F23" s="61"/>
      <c r="G23" s="61"/>
      <c r="H23" s="61"/>
      <c r="I23" s="61"/>
      <c r="J23" s="61"/>
      <c r="K23" s="61"/>
      <c r="L23" s="62"/>
    </row>
    <row r="24" spans="2:12" ht="37" customHeight="1" thickBot="1" x14ac:dyDescent="0.25">
      <c r="B24" s="63" t="s">
        <v>59</v>
      </c>
      <c r="C24" s="64"/>
      <c r="D24" s="64"/>
      <c r="E24" s="64"/>
      <c r="F24" s="64"/>
      <c r="G24" s="64"/>
      <c r="H24" s="64"/>
      <c r="I24" s="64"/>
      <c r="J24" s="64"/>
      <c r="K24" s="64"/>
      <c r="L24" s="65"/>
    </row>
    <row r="25" spans="2:12" ht="17" thickBot="1" x14ac:dyDescent="0.25"/>
    <row r="26" spans="2:12" ht="24" customHeight="1" thickTop="1" x14ac:dyDescent="0.2">
      <c r="B26" s="76" t="s">
        <v>11</v>
      </c>
      <c r="C26" s="77"/>
      <c r="D26" s="70" t="s">
        <v>14</v>
      </c>
      <c r="E26" s="74" t="s">
        <v>15</v>
      </c>
      <c r="F26" s="70" t="s">
        <v>16</v>
      </c>
      <c r="G26" s="74" t="s">
        <v>17</v>
      </c>
      <c r="H26" s="72" t="s">
        <v>18</v>
      </c>
      <c r="I26" s="68" t="s">
        <v>19</v>
      </c>
      <c r="J26" s="70" t="s">
        <v>20</v>
      </c>
      <c r="K26" s="68" t="s">
        <v>21</v>
      </c>
      <c r="L26" s="66" t="s">
        <v>61</v>
      </c>
    </row>
    <row r="27" spans="2:12" s="7" customFormat="1" ht="24" customHeight="1" thickBot="1" x14ac:dyDescent="0.25">
      <c r="B27" s="34" t="s">
        <v>12</v>
      </c>
      <c r="C27" s="35" t="s">
        <v>13</v>
      </c>
      <c r="D27" s="71"/>
      <c r="E27" s="75"/>
      <c r="F27" s="71"/>
      <c r="G27" s="75"/>
      <c r="H27" s="73"/>
      <c r="I27" s="69"/>
      <c r="J27" s="71"/>
      <c r="K27" s="69"/>
      <c r="L27" s="67"/>
    </row>
    <row r="28" spans="2:12" ht="17" thickTop="1" x14ac:dyDescent="0.2">
      <c r="B28" s="4">
        <v>1</v>
      </c>
      <c r="C28" s="5" t="s">
        <v>22</v>
      </c>
      <c r="D28" s="5"/>
      <c r="E28" s="5"/>
      <c r="F28" s="5"/>
      <c r="G28" s="5">
        <v>10</v>
      </c>
      <c r="H28" s="9">
        <v>15</v>
      </c>
      <c r="I28" s="9">
        <f>G28*H28</f>
        <v>150</v>
      </c>
      <c r="J28" s="5"/>
      <c r="K28" s="9">
        <v>50</v>
      </c>
      <c r="L28" s="6"/>
    </row>
    <row r="29" spans="2:12" x14ac:dyDescent="0.2">
      <c r="B29" s="4">
        <v>2</v>
      </c>
      <c r="C29" s="2"/>
      <c r="D29" s="2"/>
      <c r="E29" s="2"/>
      <c r="F29" s="2"/>
      <c r="G29" s="2">
        <v>20</v>
      </c>
      <c r="H29" s="10">
        <v>30</v>
      </c>
      <c r="I29" s="9">
        <f t="shared" ref="I29:I46" si="1">G29*H29</f>
        <v>600</v>
      </c>
      <c r="J29" s="2"/>
      <c r="K29" s="10">
        <v>40</v>
      </c>
      <c r="L29" s="3"/>
    </row>
    <row r="30" spans="2:12" x14ac:dyDescent="0.2">
      <c r="B30" s="4">
        <v>3</v>
      </c>
      <c r="C30" s="2"/>
      <c r="D30" s="2"/>
      <c r="E30" s="2"/>
      <c r="F30" s="2"/>
      <c r="G30" s="2"/>
      <c r="H30" s="10"/>
      <c r="I30" s="9">
        <f t="shared" si="1"/>
        <v>0</v>
      </c>
      <c r="J30" s="2"/>
      <c r="K30" s="10"/>
      <c r="L30" s="3"/>
    </row>
    <row r="31" spans="2:12" x14ac:dyDescent="0.2">
      <c r="B31" s="4">
        <v>4</v>
      </c>
      <c r="C31" s="2"/>
      <c r="D31" s="2"/>
      <c r="E31" s="2"/>
      <c r="F31" s="2"/>
      <c r="G31" s="2"/>
      <c r="H31" s="10"/>
      <c r="I31" s="9">
        <f t="shared" si="1"/>
        <v>0</v>
      </c>
      <c r="J31" s="2"/>
      <c r="K31" s="10"/>
      <c r="L31" s="3"/>
    </row>
    <row r="32" spans="2:12" x14ac:dyDescent="0.2">
      <c r="B32" s="4">
        <v>5</v>
      </c>
      <c r="C32" s="2" t="s">
        <v>23</v>
      </c>
      <c r="D32" s="2"/>
      <c r="E32" s="2"/>
      <c r="F32" s="2"/>
      <c r="G32" s="2"/>
      <c r="H32" s="10"/>
      <c r="I32" s="9">
        <f t="shared" si="1"/>
        <v>0</v>
      </c>
      <c r="J32" s="2"/>
      <c r="K32" s="10"/>
      <c r="L32" s="3"/>
    </row>
    <row r="33" spans="2:12" x14ac:dyDescent="0.2">
      <c r="B33" s="4">
        <v>6</v>
      </c>
      <c r="C33" s="2"/>
      <c r="D33" s="2"/>
      <c r="E33" s="2"/>
      <c r="F33" s="2"/>
      <c r="G33" s="2"/>
      <c r="H33" s="10"/>
      <c r="I33" s="9">
        <f t="shared" si="1"/>
        <v>0</v>
      </c>
      <c r="J33" s="2"/>
      <c r="K33" s="10"/>
      <c r="L33" s="3"/>
    </row>
    <row r="34" spans="2:12" x14ac:dyDescent="0.2">
      <c r="B34" s="4">
        <v>7</v>
      </c>
      <c r="C34" s="2"/>
      <c r="D34" s="2"/>
      <c r="E34" s="2"/>
      <c r="F34" s="2"/>
      <c r="G34" s="2"/>
      <c r="H34" s="10"/>
      <c r="I34" s="9">
        <f t="shared" si="1"/>
        <v>0</v>
      </c>
      <c r="J34" s="2"/>
      <c r="K34" s="10"/>
      <c r="L34" s="3"/>
    </row>
    <row r="35" spans="2:12" x14ac:dyDescent="0.2">
      <c r="B35" s="4">
        <v>8</v>
      </c>
      <c r="C35" s="2"/>
      <c r="D35" s="2"/>
      <c r="E35" s="2"/>
      <c r="F35" s="2"/>
      <c r="G35" s="2"/>
      <c r="H35" s="10"/>
      <c r="I35" s="9">
        <f t="shared" si="1"/>
        <v>0</v>
      </c>
      <c r="J35" s="2"/>
      <c r="K35" s="10"/>
      <c r="L35" s="3"/>
    </row>
    <row r="36" spans="2:12" x14ac:dyDescent="0.2">
      <c r="B36" s="4">
        <v>9</v>
      </c>
      <c r="C36" s="2"/>
      <c r="D36" s="2"/>
      <c r="E36" s="2"/>
      <c r="F36" s="2"/>
      <c r="G36" s="2"/>
      <c r="H36" s="10"/>
      <c r="I36" s="9">
        <f t="shared" si="1"/>
        <v>0</v>
      </c>
      <c r="J36" s="2"/>
      <c r="K36" s="10"/>
      <c r="L36" s="3"/>
    </row>
    <row r="37" spans="2:12" x14ac:dyDescent="0.2">
      <c r="B37" s="4">
        <v>10</v>
      </c>
      <c r="C37" s="2" t="s">
        <v>24</v>
      </c>
      <c r="D37" s="2"/>
      <c r="E37" s="2"/>
      <c r="F37" s="2"/>
      <c r="G37" s="2"/>
      <c r="H37" s="10"/>
      <c r="I37" s="9">
        <f t="shared" si="1"/>
        <v>0</v>
      </c>
      <c r="J37" s="2"/>
      <c r="K37" s="10"/>
      <c r="L37" s="3"/>
    </row>
    <row r="38" spans="2:12" x14ac:dyDescent="0.2">
      <c r="B38" s="4">
        <v>11</v>
      </c>
      <c r="C38" s="2"/>
      <c r="D38" s="2"/>
      <c r="E38" s="2"/>
      <c r="F38" s="2"/>
      <c r="G38" s="2"/>
      <c r="H38" s="10"/>
      <c r="I38" s="9">
        <f t="shared" si="1"/>
        <v>0</v>
      </c>
      <c r="J38" s="2"/>
      <c r="K38" s="10"/>
      <c r="L38" s="3"/>
    </row>
    <row r="39" spans="2:12" x14ac:dyDescent="0.2">
      <c r="B39" s="4">
        <v>12</v>
      </c>
      <c r="C39" s="2"/>
      <c r="D39" s="2"/>
      <c r="E39" s="2"/>
      <c r="F39" s="2"/>
      <c r="G39" s="2"/>
      <c r="H39" s="10"/>
      <c r="I39" s="9">
        <f t="shared" si="1"/>
        <v>0</v>
      </c>
      <c r="J39" s="2"/>
      <c r="K39" s="10"/>
      <c r="L39" s="3"/>
    </row>
    <row r="40" spans="2:12" x14ac:dyDescent="0.2">
      <c r="B40" s="4">
        <v>13</v>
      </c>
      <c r="C40" s="2"/>
      <c r="D40" s="2"/>
      <c r="E40" s="2"/>
      <c r="F40" s="2"/>
      <c r="G40" s="2"/>
      <c r="H40" s="10"/>
      <c r="I40" s="9">
        <f t="shared" si="1"/>
        <v>0</v>
      </c>
      <c r="J40" s="2"/>
      <c r="K40" s="10"/>
      <c r="L40" s="3"/>
    </row>
    <row r="41" spans="2:12" x14ac:dyDescent="0.2">
      <c r="B41" s="4">
        <v>14</v>
      </c>
      <c r="C41" s="2"/>
      <c r="D41" s="2"/>
      <c r="E41" s="2"/>
      <c r="F41" s="2"/>
      <c r="G41" s="2"/>
      <c r="H41" s="10"/>
      <c r="I41" s="9">
        <f t="shared" si="1"/>
        <v>0</v>
      </c>
      <c r="J41" s="2"/>
      <c r="K41" s="10"/>
      <c r="L41" s="3"/>
    </row>
    <row r="42" spans="2:12" x14ac:dyDescent="0.2">
      <c r="B42" s="4">
        <v>15</v>
      </c>
      <c r="C42" s="2" t="s">
        <v>25</v>
      </c>
      <c r="D42" s="2"/>
      <c r="E42" s="2"/>
      <c r="F42" s="2"/>
      <c r="G42" s="2"/>
      <c r="H42" s="10"/>
      <c r="I42" s="9">
        <f t="shared" si="1"/>
        <v>0</v>
      </c>
      <c r="J42" s="2"/>
      <c r="K42" s="10"/>
      <c r="L42" s="3"/>
    </row>
    <row r="43" spans="2:12" x14ac:dyDescent="0.2">
      <c r="B43" s="4">
        <v>16</v>
      </c>
      <c r="C43" s="2"/>
      <c r="D43" s="2"/>
      <c r="E43" s="2"/>
      <c r="F43" s="2"/>
      <c r="G43" s="2"/>
      <c r="H43" s="10"/>
      <c r="I43" s="9">
        <f t="shared" si="1"/>
        <v>0</v>
      </c>
      <c r="J43" s="2"/>
      <c r="K43" s="10"/>
      <c r="L43" s="3"/>
    </row>
    <row r="44" spans="2:12" x14ac:dyDescent="0.2">
      <c r="B44" s="4">
        <v>17</v>
      </c>
      <c r="C44" s="2"/>
      <c r="D44" s="2"/>
      <c r="E44" s="2"/>
      <c r="F44" s="2"/>
      <c r="G44" s="2"/>
      <c r="H44" s="10"/>
      <c r="I44" s="9">
        <f t="shared" si="1"/>
        <v>0</v>
      </c>
      <c r="J44" s="2"/>
      <c r="K44" s="10"/>
      <c r="L44" s="3"/>
    </row>
    <row r="45" spans="2:12" x14ac:dyDescent="0.2">
      <c r="B45" s="4">
        <v>18</v>
      </c>
      <c r="C45" s="2"/>
      <c r="D45" s="2"/>
      <c r="E45" s="2"/>
      <c r="F45" s="2"/>
      <c r="G45" s="2"/>
      <c r="H45" s="10"/>
      <c r="I45" s="9">
        <f t="shared" si="1"/>
        <v>0</v>
      </c>
      <c r="J45" s="2"/>
      <c r="K45" s="10"/>
      <c r="L45" s="3"/>
    </row>
    <row r="46" spans="2:12" x14ac:dyDescent="0.2">
      <c r="B46" s="4">
        <v>19</v>
      </c>
      <c r="C46" s="2"/>
      <c r="D46" s="2"/>
      <c r="E46" s="2"/>
      <c r="F46" s="2"/>
      <c r="G46" s="2"/>
      <c r="H46" s="10"/>
      <c r="I46" s="9">
        <f t="shared" si="1"/>
        <v>0</v>
      </c>
      <c r="J46" s="2"/>
      <c r="K46" s="10"/>
      <c r="L46" s="3"/>
    </row>
    <row r="47" spans="2:12" s="87" customFormat="1" ht="17" thickBot="1" x14ac:dyDescent="0.25">
      <c r="B47" s="88" t="s">
        <v>60</v>
      </c>
      <c r="C47" s="89"/>
      <c r="D47" s="89"/>
      <c r="E47" s="89"/>
      <c r="F47" s="89"/>
      <c r="G47" s="89">
        <f>SUM(G28:G46)</f>
        <v>30</v>
      </c>
      <c r="H47" s="90"/>
      <c r="I47" s="91">
        <f>SUM(I28:I46)</f>
        <v>750</v>
      </c>
      <c r="J47" s="89"/>
      <c r="K47" s="90">
        <f>SUM(K28:K46)</f>
        <v>90</v>
      </c>
      <c r="L47" s="92"/>
    </row>
    <row r="48" spans="2:12" ht="17" thickTop="1" x14ac:dyDescent="0.2"/>
  </sheetData>
  <mergeCells count="57">
    <mergeCell ref="B9:C9"/>
    <mergeCell ref="B8:C8"/>
    <mergeCell ref="D13:G13"/>
    <mergeCell ref="B13:C13"/>
    <mergeCell ref="B12:C12"/>
    <mergeCell ref="B11:C11"/>
    <mergeCell ref="B10:C10"/>
    <mergeCell ref="D10:G10"/>
    <mergeCell ref="D8:G8"/>
    <mergeCell ref="D9:G9"/>
    <mergeCell ref="D12:G12"/>
    <mergeCell ref="D11:G11"/>
    <mergeCell ref="B22:L22"/>
    <mergeCell ref="B23:L23"/>
    <mergeCell ref="B24:L24"/>
    <mergeCell ref="L26:L27"/>
    <mergeCell ref="K26:K27"/>
    <mergeCell ref="J26:J27"/>
    <mergeCell ref="I26:I27"/>
    <mergeCell ref="H26:H27"/>
    <mergeCell ref="G26:G27"/>
    <mergeCell ref="F26:F27"/>
    <mergeCell ref="E26:E27"/>
    <mergeCell ref="D26:D27"/>
    <mergeCell ref="B26:C26"/>
    <mergeCell ref="I17:J17"/>
    <mergeCell ref="I16:J16"/>
    <mergeCell ref="G21:H21"/>
    <mergeCell ref="C17:F17"/>
    <mergeCell ref="C21:F21"/>
    <mergeCell ref="C20:F20"/>
    <mergeCell ref="C19:F19"/>
    <mergeCell ref="C18:F18"/>
    <mergeCell ref="G17:H17"/>
    <mergeCell ref="G18:H18"/>
    <mergeCell ref="G19:H19"/>
    <mergeCell ref="G20:H20"/>
    <mergeCell ref="C16:H16"/>
    <mergeCell ref="K21:L21"/>
    <mergeCell ref="I21:J21"/>
    <mergeCell ref="I20:J20"/>
    <mergeCell ref="I19:J19"/>
    <mergeCell ref="I18:J18"/>
    <mergeCell ref="K16:L16"/>
    <mergeCell ref="K17:L17"/>
    <mergeCell ref="K18:L18"/>
    <mergeCell ref="K19:L19"/>
    <mergeCell ref="K20:L20"/>
    <mergeCell ref="I7:J7"/>
    <mergeCell ref="I8:J8"/>
    <mergeCell ref="I9:L9"/>
    <mergeCell ref="I1:J1"/>
    <mergeCell ref="I3:J3"/>
    <mergeCell ref="I2:J2"/>
    <mergeCell ref="I4:J4"/>
    <mergeCell ref="I5:J5"/>
    <mergeCell ref="I6:J6"/>
  </mergeCells>
  <hyperlinks>
    <hyperlink ref="H12" location="Sheet1!A1" display="Cập nhật tại đây - Click"/>
    <hyperlink ref="H13" location="Sheet1!A1" display="Chi tiết tại đây - Click"/>
  </hyperlink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Mẫu  đặt hàng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2017-07-15T15:51:52Z</dcterms:created>
  <dcterms:modified xsi:type="dcterms:W3CDTF">2017-07-17T10:03:21Z</dcterms:modified>
</cp:coreProperties>
</file>